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aerri\AppData\Local\Microsoft\Windows\INetCache\Content.Outlook\MJREN5CD\"/>
    </mc:Choice>
  </mc:AlternateContent>
  <xr:revisionPtr revIDLastSave="0" documentId="13_ncr:1_{F4ED688E-F86E-4C98-A2E3-04656A55F53F}" xr6:coauthVersionLast="45" xr6:coauthVersionMax="45" xr10:uidLastSave="{00000000-0000-0000-0000-000000000000}"/>
  <bookViews>
    <workbookView xWindow="40920" yWindow="-12945" windowWidth="29040" windowHeight="15840" xr2:uid="{00000000-000D-0000-FFFF-FFFF00000000}"/>
  </bookViews>
  <sheets>
    <sheet name="Service Member Request Form" sheetId="1" r:id="rId1"/>
    <sheet name="Sheet1" sheetId="5" state="hidden" r:id="rId2"/>
    <sheet name="Sheet 2" sheetId="4" state="hidden" r:id="rId3"/>
  </sheets>
  <definedNames>
    <definedName name="_xlnm.Print_Area" localSheetId="0">'Service Member Request Form'!$B$1:$J$58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0" i="1" l="1"/>
  <c r="P30" i="1" l="1"/>
  <c r="P42" i="1"/>
  <c r="P53" i="1"/>
  <c r="K53" i="1"/>
  <c r="M52" i="1"/>
  <c r="M51" i="1"/>
  <c r="M50" i="1"/>
  <c r="M49" i="1"/>
  <c r="M48" i="1"/>
  <c r="M47" i="1"/>
  <c r="K42" i="1"/>
  <c r="M41" i="1"/>
  <c r="M40" i="1"/>
  <c r="M39" i="1"/>
  <c r="M38" i="1"/>
  <c r="M37" i="1"/>
  <c r="M36" i="1"/>
  <c r="P55" i="1" l="1"/>
  <c r="K55" i="1"/>
  <c r="M42" i="1"/>
  <c r="M53" i="1"/>
  <c r="M23" i="1"/>
  <c r="Q23" i="1" l="1"/>
  <c r="R23" i="1" s="1"/>
  <c r="M29" i="1" l="1"/>
  <c r="Q29" i="1" s="1"/>
  <c r="R29" i="1" s="1"/>
  <c r="M28" i="1"/>
  <c r="Q28" i="1" s="1"/>
  <c r="R28" i="1" s="1"/>
  <c r="Q52" i="1"/>
  <c r="R52" i="1" s="1"/>
  <c r="Q48" i="1"/>
  <c r="R48" i="1" s="1"/>
  <c r="Q40" i="1"/>
  <c r="R40" i="1" s="1"/>
  <c r="Q47" i="1"/>
  <c r="Q50" i="1"/>
  <c r="R50" i="1" s="1"/>
  <c r="Q49" i="1"/>
  <c r="R49" i="1" s="1"/>
  <c r="Q38" i="1"/>
  <c r="R38" i="1" s="1"/>
  <c r="Q39" i="1"/>
  <c r="R39" i="1" s="1"/>
  <c r="Q37" i="1"/>
  <c r="R37" i="1" s="1"/>
  <c r="M25" i="1"/>
  <c r="Q25" i="1" s="1"/>
  <c r="R25" i="1" s="1"/>
  <c r="M26" i="1"/>
  <c r="Q26" i="1" s="1"/>
  <c r="R26" i="1" s="1"/>
  <c r="M27" i="1"/>
  <c r="Q27" i="1" s="1"/>
  <c r="R27" i="1" s="1"/>
  <c r="M24" i="1"/>
  <c r="M30" i="1" l="1"/>
  <c r="M55" i="1" s="1"/>
  <c r="R47" i="1"/>
  <c r="Q51" i="1"/>
  <c r="R51" i="1" s="1"/>
  <c r="R53" i="1" l="1"/>
  <c r="Q53" i="1"/>
  <c r="G870" i="4"/>
  <c r="G866" i="4"/>
  <c r="G863" i="4"/>
  <c r="G860" i="4"/>
  <c r="G859" i="4"/>
  <c r="G856" i="4"/>
  <c r="G855" i="4"/>
  <c r="G852" i="4"/>
  <c r="G851" i="4"/>
  <c r="G848" i="4"/>
  <c r="G847" i="4"/>
  <c r="G846" i="4"/>
  <c r="G845" i="4"/>
  <c r="G843" i="4"/>
  <c r="G842" i="4"/>
  <c r="G838" i="4"/>
  <c r="G837" i="4"/>
  <c r="G834" i="4"/>
  <c r="G833" i="4"/>
  <c r="G831" i="4"/>
  <c r="G829" i="4"/>
  <c r="G828" i="4"/>
  <c r="G827" i="4"/>
  <c r="G826" i="4"/>
  <c r="G824" i="4"/>
  <c r="G823" i="4"/>
  <c r="G822" i="4"/>
  <c r="G820" i="4"/>
  <c r="G819" i="4"/>
  <c r="G816" i="4"/>
  <c r="G815" i="4"/>
  <c r="G814" i="4"/>
  <c r="G812" i="4"/>
  <c r="G811" i="4"/>
  <c r="G810" i="4"/>
  <c r="G809" i="4"/>
  <c r="G808" i="4"/>
  <c r="G807" i="4"/>
  <c r="G806" i="4"/>
  <c r="G805" i="4"/>
  <c r="G803" i="4"/>
  <c r="G802" i="4"/>
  <c r="G801" i="4"/>
  <c r="G800" i="4"/>
  <c r="G799" i="4"/>
  <c r="G798" i="4"/>
  <c r="G797" i="4"/>
  <c r="G795" i="4"/>
  <c r="G793" i="4"/>
  <c r="G790" i="4"/>
  <c r="G787" i="4"/>
  <c r="G786" i="4"/>
  <c r="G785" i="4"/>
  <c r="G784" i="4"/>
  <c r="G783" i="4"/>
  <c r="G782" i="4"/>
  <c r="G780" i="4"/>
  <c r="G779" i="4"/>
  <c r="G777" i="4"/>
  <c r="G776" i="4"/>
  <c r="G775" i="4"/>
  <c r="G774" i="4"/>
  <c r="G773" i="4"/>
  <c r="G771" i="4"/>
  <c r="G770" i="4"/>
  <c r="G769" i="4"/>
  <c r="G768" i="4"/>
  <c r="G767" i="4"/>
  <c r="G766" i="4"/>
  <c r="G764" i="4"/>
  <c r="G762" i="4"/>
  <c r="G761" i="4"/>
  <c r="G760" i="4"/>
  <c r="G759" i="4"/>
  <c r="G758" i="4"/>
  <c r="G756" i="4"/>
  <c r="G755" i="4"/>
  <c r="G752" i="4"/>
  <c r="G749" i="4"/>
  <c r="G748" i="4"/>
  <c r="G747" i="4"/>
  <c r="G744" i="4"/>
  <c r="G742" i="4"/>
  <c r="G741" i="4"/>
  <c r="G740" i="4"/>
  <c r="G739" i="4"/>
  <c r="G738" i="4"/>
  <c r="G737" i="4"/>
  <c r="G735" i="4"/>
  <c r="G734" i="4"/>
  <c r="G733" i="4"/>
  <c r="G732" i="4"/>
  <c r="G730" i="4"/>
  <c r="G729" i="4"/>
  <c r="G728" i="4"/>
  <c r="G727" i="4"/>
  <c r="G726" i="4"/>
  <c r="G724" i="4"/>
  <c r="G723" i="4"/>
  <c r="G722" i="4"/>
  <c r="G721" i="4"/>
  <c r="G720" i="4"/>
  <c r="G719" i="4"/>
  <c r="G717" i="4"/>
  <c r="G716" i="4"/>
  <c r="G715" i="4"/>
  <c r="G714" i="4"/>
  <c r="G712" i="4"/>
  <c r="G711" i="4"/>
  <c r="G710" i="4"/>
  <c r="G709" i="4"/>
  <c r="G708" i="4"/>
  <c r="G707" i="4"/>
  <c r="G705" i="4"/>
  <c r="G704" i="4"/>
  <c r="G703" i="4"/>
  <c r="G702" i="4"/>
  <c r="G701" i="4"/>
  <c r="G699" i="4"/>
  <c r="G698" i="4"/>
  <c r="G697" i="4"/>
  <c r="G696" i="4"/>
  <c r="G695" i="4"/>
  <c r="G693" i="4"/>
  <c r="G692" i="4"/>
  <c r="G691" i="4"/>
  <c r="G690" i="4"/>
  <c r="G689" i="4"/>
  <c r="G688" i="4"/>
  <c r="G687" i="4"/>
  <c r="G686" i="4"/>
  <c r="G683" i="4"/>
  <c r="G682" i="4"/>
  <c r="G680" i="4"/>
  <c r="G679" i="4"/>
  <c r="G677" i="4"/>
  <c r="G676" i="4"/>
  <c r="G674" i="4"/>
  <c r="G673" i="4"/>
  <c r="G672" i="4"/>
  <c r="G670" i="4"/>
  <c r="G669" i="4"/>
  <c r="G668" i="4"/>
  <c r="G667" i="4"/>
  <c r="G666" i="4"/>
  <c r="G665" i="4"/>
  <c r="G664" i="4"/>
  <c r="G663" i="4"/>
  <c r="G659" i="4"/>
  <c r="G657" i="4"/>
  <c r="G656" i="4"/>
  <c r="G654" i="4"/>
  <c r="G653" i="4"/>
  <c r="G652" i="4"/>
  <c r="G651" i="4"/>
  <c r="G649" i="4"/>
  <c r="G648" i="4"/>
  <c r="G647" i="4"/>
  <c r="G646" i="4"/>
  <c r="G645" i="4"/>
  <c r="G643" i="4"/>
  <c r="G642" i="4"/>
  <c r="G640" i="4"/>
  <c r="G639" i="4"/>
  <c r="G638" i="4"/>
  <c r="G637" i="4"/>
  <c r="G635" i="4"/>
  <c r="G634" i="4"/>
  <c r="G633" i="4"/>
  <c r="G632" i="4"/>
  <c r="G630" i="4"/>
  <c r="G629" i="4"/>
  <c r="G628" i="4"/>
  <c r="G627" i="4"/>
  <c r="G626" i="4"/>
  <c r="G625" i="4"/>
  <c r="G624" i="4"/>
  <c r="G623" i="4"/>
  <c r="G621" i="4"/>
  <c r="G620" i="4"/>
  <c r="G619" i="4"/>
  <c r="G618" i="4"/>
  <c r="G616" i="4"/>
  <c r="G615" i="4"/>
  <c r="G614" i="4"/>
  <c r="G612" i="4"/>
  <c r="G611" i="4"/>
  <c r="G610" i="4"/>
  <c r="G609" i="4"/>
  <c r="G608" i="4"/>
  <c r="G607" i="4"/>
  <c r="G606" i="4"/>
  <c r="G604" i="4"/>
  <c r="G603" i="4"/>
  <c r="G602" i="4"/>
  <c r="G601" i="4"/>
  <c r="G599" i="4"/>
  <c r="G598" i="4"/>
  <c r="G597" i="4"/>
  <c r="G595" i="4"/>
  <c r="G594" i="4"/>
  <c r="G593" i="4"/>
  <c r="G591" i="4"/>
  <c r="G590" i="4"/>
  <c r="G589" i="4"/>
  <c r="G585" i="4"/>
  <c r="G584" i="4"/>
  <c r="G582" i="4"/>
  <c r="G581" i="4"/>
  <c r="G579" i="4"/>
  <c r="G578" i="4"/>
  <c r="G577" i="4"/>
  <c r="G576" i="4"/>
  <c r="G575" i="4"/>
  <c r="G574" i="4"/>
  <c r="G573" i="4"/>
  <c r="G572" i="4"/>
  <c r="G570" i="4"/>
  <c r="G569" i="4"/>
  <c r="G568" i="4"/>
  <c r="G565" i="4"/>
  <c r="G564" i="4"/>
  <c r="G563" i="4"/>
  <c r="G561" i="4"/>
  <c r="G560" i="4"/>
  <c r="G559" i="4"/>
  <c r="G558" i="4"/>
  <c r="G556" i="4"/>
  <c r="G555" i="4"/>
  <c r="G554" i="4"/>
  <c r="G553" i="4"/>
  <c r="G551" i="4"/>
  <c r="G550" i="4"/>
  <c r="G549" i="4"/>
  <c r="G548" i="4"/>
  <c r="G547" i="4"/>
  <c r="G545" i="4"/>
  <c r="G544" i="4"/>
  <c r="G543" i="4"/>
  <c r="G542" i="4"/>
  <c r="G541" i="4"/>
  <c r="G539" i="4"/>
  <c r="G538" i="4"/>
  <c r="G537" i="4"/>
  <c r="G536" i="4"/>
  <c r="G535" i="4"/>
  <c r="G534" i="4"/>
  <c r="G532" i="4"/>
  <c r="G531" i="4"/>
  <c r="G530" i="4"/>
  <c r="G529" i="4"/>
  <c r="G527" i="4"/>
  <c r="G526" i="4"/>
  <c r="G525" i="4"/>
  <c r="G524" i="4"/>
  <c r="G523" i="4"/>
  <c r="G521" i="4"/>
  <c r="G520" i="4"/>
  <c r="G519" i="4"/>
  <c r="G518" i="4"/>
  <c r="G517" i="4"/>
  <c r="G514" i="4"/>
  <c r="G513" i="4"/>
  <c r="G512" i="4"/>
  <c r="G510" i="4"/>
  <c r="G509" i="4"/>
  <c r="G508" i="4"/>
  <c r="G505" i="4"/>
  <c r="G504" i="4"/>
  <c r="G502" i="4"/>
  <c r="G501" i="4"/>
  <c r="G500" i="4"/>
  <c r="G498" i="4"/>
  <c r="G497" i="4"/>
  <c r="G496" i="4"/>
  <c r="G495" i="4"/>
  <c r="G493" i="4"/>
  <c r="G492" i="4"/>
  <c r="G489" i="4"/>
  <c r="G488" i="4"/>
  <c r="G487" i="4"/>
  <c r="G486" i="4"/>
  <c r="G484" i="4"/>
  <c r="G483" i="4"/>
  <c r="G482" i="4"/>
  <c r="G481" i="4"/>
  <c r="G480" i="4"/>
  <c r="G478" i="4"/>
  <c r="G477" i="4"/>
  <c r="G476" i="4"/>
  <c r="G475" i="4"/>
  <c r="G474" i="4"/>
  <c r="G472" i="4"/>
  <c r="G471" i="4"/>
  <c r="G470" i="4"/>
  <c r="G469" i="4"/>
  <c r="G467" i="4"/>
  <c r="G466" i="4"/>
  <c r="G465" i="4"/>
  <c r="G464" i="4"/>
  <c r="G463" i="4"/>
  <c r="G460" i="4"/>
  <c r="G459" i="4"/>
  <c r="G458" i="4"/>
  <c r="G456" i="4"/>
  <c r="G455" i="4"/>
  <c r="G454" i="4"/>
  <c r="G453" i="4"/>
  <c r="G452" i="4"/>
  <c r="G451" i="4"/>
  <c r="G447" i="4"/>
  <c r="G445" i="4"/>
  <c r="G444" i="4"/>
  <c r="G443" i="4"/>
  <c r="G442" i="4"/>
  <c r="G441" i="4"/>
  <c r="G439" i="4"/>
  <c r="G438" i="4"/>
  <c r="G437" i="4"/>
  <c r="G436" i="4"/>
  <c r="G435" i="4"/>
  <c r="G433" i="4"/>
  <c r="G432" i="4"/>
  <c r="G431" i="4"/>
  <c r="G430" i="4"/>
  <c r="G429" i="4"/>
  <c r="G427" i="4"/>
  <c r="G426" i="4"/>
  <c r="G425" i="4"/>
  <c r="G424" i="4"/>
  <c r="G422" i="4"/>
  <c r="G421" i="4"/>
  <c r="G420" i="4"/>
  <c r="G419" i="4"/>
  <c r="G418" i="4"/>
  <c r="G415" i="4"/>
  <c r="G414" i="4"/>
  <c r="G413" i="4"/>
  <c r="G411" i="4"/>
  <c r="G410" i="4"/>
  <c r="G409" i="4"/>
  <c r="G408" i="4"/>
  <c r="G406" i="4"/>
  <c r="G405" i="4"/>
  <c r="G404" i="4"/>
  <c r="G403" i="4"/>
  <c r="G402" i="4"/>
  <c r="G398" i="4"/>
  <c r="G397" i="4"/>
  <c r="G396" i="4"/>
  <c r="G395" i="4"/>
  <c r="G394" i="4"/>
  <c r="G393" i="4"/>
  <c r="G392" i="4"/>
  <c r="G391" i="4"/>
  <c r="G390" i="4"/>
  <c r="G389" i="4"/>
  <c r="G388" i="4"/>
  <c r="G386" i="4"/>
  <c r="G385" i="4"/>
  <c r="G384" i="4"/>
  <c r="G383" i="4"/>
  <c r="G382" i="4"/>
  <c r="G380" i="4"/>
  <c r="G379" i="4"/>
  <c r="G378" i="4"/>
  <c r="G377" i="4"/>
  <c r="G375" i="4"/>
  <c r="G374" i="4"/>
  <c r="G373" i="4"/>
  <c r="G372" i="4"/>
  <c r="G371" i="4"/>
  <c r="G369" i="4"/>
  <c r="G368" i="4"/>
  <c r="G367" i="4"/>
  <c r="G366" i="4"/>
  <c r="G365" i="4"/>
  <c r="G364" i="4"/>
  <c r="G362" i="4"/>
  <c r="G361" i="4"/>
  <c r="G360" i="4"/>
  <c r="G359" i="4"/>
  <c r="G358" i="4"/>
  <c r="G357" i="4"/>
  <c r="G356" i="4"/>
  <c r="G355" i="4"/>
  <c r="G354" i="4"/>
  <c r="G353" i="4"/>
  <c r="G351" i="4"/>
  <c r="G350" i="4"/>
  <c r="G348" i="4"/>
  <c r="G347" i="4"/>
  <c r="G346" i="4"/>
  <c r="G345" i="4"/>
  <c r="G343" i="4"/>
  <c r="G342" i="4"/>
  <c r="G341" i="4"/>
  <c r="G340" i="4"/>
  <c r="G339" i="4"/>
  <c r="G338" i="4"/>
  <c r="G337" i="4"/>
  <c r="G336" i="4"/>
  <c r="G334" i="4"/>
  <c r="G333" i="4"/>
  <c r="G332" i="4"/>
  <c r="G331" i="4"/>
  <c r="G330" i="4"/>
  <c r="G328" i="4"/>
  <c r="G327" i="4"/>
  <c r="G326" i="4"/>
  <c r="G325" i="4"/>
  <c r="G324" i="4"/>
  <c r="G321" i="4"/>
  <c r="G320" i="4"/>
  <c r="G319" i="4"/>
  <c r="G318" i="4"/>
  <c r="G317" i="4"/>
  <c r="G314" i="4"/>
  <c r="G313" i="4"/>
  <c r="G312" i="4"/>
  <c r="G311" i="4"/>
  <c r="G310" i="4"/>
  <c r="G309" i="4"/>
  <c r="G308" i="4"/>
  <c r="G299" i="4"/>
  <c r="G300" i="4" s="1"/>
  <c r="G301" i="4" s="1"/>
  <c r="G302" i="4" s="1"/>
  <c r="G303" i="4" s="1"/>
  <c r="G304" i="4" s="1"/>
  <c r="G305" i="4" s="1"/>
  <c r="G291" i="4"/>
  <c r="G292" i="4" s="1"/>
  <c r="G293" i="4" s="1"/>
  <c r="G294" i="4" s="1"/>
  <c r="G295" i="4" s="1"/>
  <c r="G296" i="4" s="1"/>
  <c r="G297" i="4" s="1"/>
  <c r="D286" i="4"/>
  <c r="D287" i="4" s="1"/>
  <c r="D288" i="4" s="1"/>
  <c r="D289" i="4" s="1"/>
  <c r="D281" i="4"/>
  <c r="D282" i="4" s="1"/>
  <c r="D283" i="4" s="1"/>
  <c r="D284" i="4" s="1"/>
  <c r="D276" i="4"/>
  <c r="D277" i="4" s="1"/>
  <c r="D278" i="4" s="1"/>
  <c r="D279" i="4" s="1"/>
  <c r="F275" i="4"/>
  <c r="F276" i="4" s="1"/>
  <c r="F277" i="4" s="1"/>
  <c r="F278" i="4" s="1"/>
  <c r="F279" i="4" s="1"/>
  <c r="F280" i="4" s="1"/>
  <c r="F281" i="4" s="1"/>
  <c r="F282" i="4" s="1"/>
  <c r="F283" i="4" s="1"/>
  <c r="F284" i="4" s="1"/>
  <c r="F285" i="4" s="1"/>
  <c r="F286" i="4" s="1"/>
  <c r="F287" i="4" s="1"/>
  <c r="F288" i="4" s="1"/>
  <c r="F289" i="4" s="1"/>
  <c r="F272" i="4"/>
  <c r="F273" i="4" s="1"/>
  <c r="F274" i="4" s="1"/>
  <c r="F270" i="4"/>
  <c r="F271" i="4" s="1"/>
  <c r="G269" i="4"/>
  <c r="G270" i="4" s="1"/>
  <c r="G271" i="4" s="1"/>
  <c r="G272" i="4" s="1"/>
  <c r="G273" i="4" s="1"/>
  <c r="G274" i="4" s="1"/>
  <c r="D263" i="4"/>
  <c r="D264" i="4" s="1"/>
  <c r="D265" i="4" s="1"/>
  <c r="D266" i="4" s="1"/>
  <c r="D258" i="4"/>
  <c r="D259" i="4" s="1"/>
  <c r="D260" i="4" s="1"/>
  <c r="D261" i="4" s="1"/>
  <c r="D253" i="4"/>
  <c r="D254" i="4" s="1"/>
  <c r="D255" i="4" s="1"/>
  <c r="D256" i="4" s="1"/>
  <c r="D249" i="4"/>
  <c r="D250" i="4" s="1"/>
  <c r="D251" i="4" s="1"/>
  <c r="D248" i="4"/>
  <c r="F247" i="4"/>
  <c r="F248" i="4" s="1"/>
  <c r="F249" i="4" s="1"/>
  <c r="F250" i="4" s="1"/>
  <c r="F251" i="4" s="1"/>
  <c r="F252" i="4" s="1"/>
  <c r="F253" i="4" s="1"/>
  <c r="F254" i="4" s="1"/>
  <c r="F255" i="4" s="1"/>
  <c r="F256" i="4" s="1"/>
  <c r="F257" i="4" s="1"/>
  <c r="F258" i="4" s="1"/>
  <c r="F259" i="4" s="1"/>
  <c r="F260" i="4" s="1"/>
  <c r="F261" i="4" s="1"/>
  <c r="F262" i="4" s="1"/>
  <c r="F263" i="4" s="1"/>
  <c r="F264" i="4" s="1"/>
  <c r="F265" i="4" s="1"/>
  <c r="F266" i="4" s="1"/>
  <c r="F243" i="4"/>
  <c r="F244" i="4" s="1"/>
  <c r="F245" i="4" s="1"/>
  <c r="F246" i="4" s="1"/>
  <c r="F242" i="4"/>
  <c r="G241" i="4"/>
  <c r="D235" i="4"/>
  <c r="D236" i="4" s="1"/>
  <c r="D237" i="4" s="1"/>
  <c r="D238" i="4" s="1"/>
  <c r="D230" i="4"/>
  <c r="D231" i="4" s="1"/>
  <c r="D232" i="4" s="1"/>
  <c r="D233" i="4" s="1"/>
  <c r="F226" i="4"/>
  <c r="F227" i="4" s="1"/>
  <c r="F228" i="4" s="1"/>
  <c r="F229" i="4" s="1"/>
  <c r="F230" i="4" s="1"/>
  <c r="F231" i="4" s="1"/>
  <c r="F232" i="4" s="1"/>
  <c r="F233" i="4" s="1"/>
  <c r="F234" i="4" s="1"/>
  <c r="F235" i="4" s="1"/>
  <c r="F236" i="4" s="1"/>
  <c r="F237" i="4" s="1"/>
  <c r="F238" i="4" s="1"/>
  <c r="F225" i="4"/>
  <c r="D225" i="4"/>
  <c r="D226" i="4" s="1"/>
  <c r="D227" i="4" s="1"/>
  <c r="D228" i="4" s="1"/>
  <c r="G224" i="4"/>
  <c r="G225" i="4" s="1"/>
  <c r="G226" i="4" s="1"/>
  <c r="G227" i="4" s="1"/>
  <c r="G228" i="4" s="1"/>
  <c r="G229" i="4" s="1"/>
  <c r="G230" i="4" s="1"/>
  <c r="G231" i="4" s="1"/>
  <c r="G232" i="4" s="1"/>
  <c r="G233" i="4" s="1"/>
  <c r="G234" i="4" s="1"/>
  <c r="G235" i="4" s="1"/>
  <c r="G236" i="4" s="1"/>
  <c r="G237" i="4" s="1"/>
  <c r="G238" i="4" s="1"/>
  <c r="F224" i="4"/>
  <c r="G223" i="4"/>
  <c r="F218" i="4"/>
  <c r="F219" i="4" s="1"/>
  <c r="F220" i="4" s="1"/>
  <c r="F217" i="4"/>
  <c r="D217" i="4"/>
  <c r="D218" i="4" s="1"/>
  <c r="D219" i="4" s="1"/>
  <c r="D220" i="4" s="1"/>
  <c r="G216" i="4"/>
  <c r="G217" i="4" s="1"/>
  <c r="G218" i="4" s="1"/>
  <c r="G219" i="4" s="1"/>
  <c r="G220" i="4" s="1"/>
  <c r="D212" i="4"/>
  <c r="D213" i="4" s="1"/>
  <c r="D214" i="4" s="1"/>
  <c r="D215" i="4" s="1"/>
  <c r="D208" i="4"/>
  <c r="D209" i="4" s="1"/>
  <c r="D210" i="4" s="1"/>
  <c r="D207" i="4"/>
  <c r="F206" i="4"/>
  <c r="F207" i="4" s="1"/>
  <c r="F208" i="4" s="1"/>
  <c r="F209" i="4" s="1"/>
  <c r="F210" i="4" s="1"/>
  <c r="F211" i="4" s="1"/>
  <c r="F212" i="4" s="1"/>
  <c r="F213" i="4" s="1"/>
  <c r="F214" i="4" s="1"/>
  <c r="F215" i="4" s="1"/>
  <c r="G205" i="4"/>
  <c r="G206" i="4" s="1"/>
  <c r="G207" i="4" s="1"/>
  <c r="G208" i="4" s="1"/>
  <c r="G209" i="4" s="1"/>
  <c r="G210" i="4" s="1"/>
  <c r="G211" i="4" s="1"/>
  <c r="G212" i="4" s="1"/>
  <c r="G213" i="4" s="1"/>
  <c r="G214" i="4" s="1"/>
  <c r="G215" i="4" s="1"/>
  <c r="D199" i="4"/>
  <c r="D200" i="4" s="1"/>
  <c r="D201" i="4" s="1"/>
  <c r="D202" i="4" s="1"/>
  <c r="F195" i="4"/>
  <c r="F196" i="4" s="1"/>
  <c r="F197" i="4" s="1"/>
  <c r="F198" i="4" s="1"/>
  <c r="F199" i="4" s="1"/>
  <c r="F200" i="4" s="1"/>
  <c r="F201" i="4" s="1"/>
  <c r="F202" i="4" s="1"/>
  <c r="D194" i="4"/>
  <c r="D195" i="4" s="1"/>
  <c r="D196" i="4" s="1"/>
  <c r="D197" i="4" s="1"/>
  <c r="D189" i="4"/>
  <c r="D190" i="4" s="1"/>
  <c r="D191" i="4" s="1"/>
  <c r="D192" i="4" s="1"/>
  <c r="D184" i="4"/>
  <c r="D185" i="4" s="1"/>
  <c r="D186" i="4" s="1"/>
  <c r="D187" i="4" s="1"/>
  <c r="G183" i="4"/>
  <c r="G184" i="4" s="1"/>
  <c r="G185" i="4" s="1"/>
  <c r="G186" i="4" s="1"/>
  <c r="G187" i="4" s="1"/>
  <c r="G188" i="4" s="1"/>
  <c r="G189" i="4" s="1"/>
  <c r="G190" i="4" s="1"/>
  <c r="G191" i="4" s="1"/>
  <c r="G192" i="4" s="1"/>
  <c r="G193" i="4" s="1"/>
  <c r="G194" i="4" s="1"/>
  <c r="G195" i="4" s="1"/>
  <c r="G196" i="4" s="1"/>
  <c r="G197" i="4" s="1"/>
  <c r="G198" i="4" s="1"/>
  <c r="G199" i="4" s="1"/>
  <c r="G200" i="4" s="1"/>
  <c r="G201" i="4" s="1"/>
  <c r="G202" i="4" s="1"/>
  <c r="F183" i="4"/>
  <c r="F184" i="4" s="1"/>
  <c r="F185" i="4" s="1"/>
  <c r="F186" i="4" s="1"/>
  <c r="F187" i="4" s="1"/>
  <c r="F188" i="4" s="1"/>
  <c r="F189" i="4" s="1"/>
  <c r="F190" i="4" s="1"/>
  <c r="F191" i="4" s="1"/>
  <c r="F192" i="4" s="1"/>
  <c r="F193" i="4" s="1"/>
  <c r="F194" i="4" s="1"/>
  <c r="G182" i="4"/>
  <c r="F177" i="4"/>
  <c r="F178" i="4" s="1"/>
  <c r="F179" i="4" s="1"/>
  <c r="F180" i="4" s="1"/>
  <c r="D177" i="4"/>
  <c r="D178" i="4" s="1"/>
  <c r="D179" i="4" s="1"/>
  <c r="D180" i="4" s="1"/>
  <c r="G176" i="4"/>
  <c r="G177" i="4" s="1"/>
  <c r="G178" i="4" s="1"/>
  <c r="G179" i="4" s="1"/>
  <c r="G180" i="4" s="1"/>
  <c r="D172" i="4"/>
  <c r="D173" i="4" s="1"/>
  <c r="D174" i="4" s="1"/>
  <c r="D175" i="4" s="1"/>
  <c r="D167" i="4"/>
  <c r="D168" i="4" s="1"/>
  <c r="D169" i="4" s="1"/>
  <c r="D170" i="4" s="1"/>
  <c r="F166" i="4"/>
  <c r="F167" i="4" s="1"/>
  <c r="F168" i="4" s="1"/>
  <c r="F169" i="4" s="1"/>
  <c r="F170" i="4" s="1"/>
  <c r="F171" i="4" s="1"/>
  <c r="F172" i="4" s="1"/>
  <c r="F173" i="4" s="1"/>
  <c r="F174" i="4" s="1"/>
  <c r="F175" i="4" s="1"/>
  <c r="G165" i="4"/>
  <c r="G166" i="4" s="1"/>
  <c r="G167" i="4" s="1"/>
  <c r="G168" i="4" s="1"/>
  <c r="G169" i="4" s="1"/>
  <c r="G170" i="4" s="1"/>
  <c r="G171" i="4" s="1"/>
  <c r="G172" i="4" s="1"/>
  <c r="G173" i="4" s="1"/>
  <c r="G174" i="4" s="1"/>
  <c r="G175" i="4" s="1"/>
  <c r="D160" i="4"/>
  <c r="D161" i="4" s="1"/>
  <c r="D162" i="4" s="1"/>
  <c r="D155" i="4"/>
  <c r="D156" i="4" s="1"/>
  <c r="D157" i="4" s="1"/>
  <c r="D158" i="4" s="1"/>
  <c r="F151" i="4"/>
  <c r="F152" i="4" s="1"/>
  <c r="F153" i="4" s="1"/>
  <c r="F154" i="4" s="1"/>
  <c r="F155" i="4" s="1"/>
  <c r="F156" i="4" s="1"/>
  <c r="F157" i="4" s="1"/>
  <c r="F158" i="4" s="1"/>
  <c r="F159" i="4" s="1"/>
  <c r="D150" i="4"/>
  <c r="D151" i="4" s="1"/>
  <c r="D152" i="4" s="1"/>
  <c r="D153" i="4" s="1"/>
  <c r="F149" i="4"/>
  <c r="F150" i="4" s="1"/>
  <c r="D145" i="4"/>
  <c r="D146" i="4" s="1"/>
  <c r="D147" i="4" s="1"/>
  <c r="D148" i="4" s="1"/>
  <c r="F144" i="4"/>
  <c r="F145" i="4" s="1"/>
  <c r="F146" i="4" s="1"/>
  <c r="F147" i="4" s="1"/>
  <c r="F148" i="4" s="1"/>
  <c r="G143" i="4"/>
  <c r="G144" i="4" s="1"/>
  <c r="G145" i="4" s="1"/>
  <c r="G146" i="4" s="1"/>
  <c r="G147" i="4" s="1"/>
  <c r="G148" i="4" s="1"/>
  <c r="D135" i="4"/>
  <c r="D136" i="4" s="1"/>
  <c r="D137" i="4" s="1"/>
  <c r="D138" i="4" s="1"/>
  <c r="D139" i="4" s="1"/>
  <c r="D140" i="4" s="1"/>
  <c r="D141" i="4" s="1"/>
  <c r="D127" i="4"/>
  <c r="D128" i="4" s="1"/>
  <c r="D129" i="4" s="1"/>
  <c r="D130" i="4" s="1"/>
  <c r="D131" i="4" s="1"/>
  <c r="D132" i="4" s="1"/>
  <c r="D133" i="4" s="1"/>
  <c r="D119" i="4"/>
  <c r="D120" i="4" s="1"/>
  <c r="D121" i="4" s="1"/>
  <c r="D122" i="4" s="1"/>
  <c r="D123" i="4" s="1"/>
  <c r="D124" i="4" s="1"/>
  <c r="D125" i="4" s="1"/>
  <c r="F112" i="4"/>
  <c r="F113" i="4" s="1"/>
  <c r="F114" i="4" s="1"/>
  <c r="F115" i="4" s="1"/>
  <c r="F116" i="4" s="1"/>
  <c r="F117" i="4" s="1"/>
  <c r="F118" i="4" s="1"/>
  <c r="F119" i="4" s="1"/>
  <c r="F120" i="4" s="1"/>
  <c r="F121" i="4" s="1"/>
  <c r="F122" i="4" s="1"/>
  <c r="F123" i="4" s="1"/>
  <c r="F124" i="4" s="1"/>
  <c r="F125" i="4" s="1"/>
  <c r="F126" i="4" s="1"/>
  <c r="F127" i="4" s="1"/>
  <c r="F128" i="4" s="1"/>
  <c r="F129" i="4" s="1"/>
  <c r="F130" i="4" s="1"/>
  <c r="F131" i="4" s="1"/>
  <c r="F132" i="4" s="1"/>
  <c r="F133" i="4" s="1"/>
  <c r="F134" i="4" s="1"/>
  <c r="F135" i="4" s="1"/>
  <c r="F136" i="4" s="1"/>
  <c r="F137" i="4" s="1"/>
  <c r="F138" i="4" s="1"/>
  <c r="F139" i="4" s="1"/>
  <c r="F140" i="4" s="1"/>
  <c r="F141" i="4" s="1"/>
  <c r="D111" i="4"/>
  <c r="D112" i="4" s="1"/>
  <c r="D113" i="4" s="1"/>
  <c r="D114" i="4" s="1"/>
  <c r="D115" i="4" s="1"/>
  <c r="D116" i="4" s="1"/>
  <c r="D117" i="4" s="1"/>
  <c r="F110" i="4"/>
  <c r="F111" i="4" s="1"/>
  <c r="D104" i="4"/>
  <c r="D105" i="4" s="1"/>
  <c r="D106" i="4" s="1"/>
  <c r="D107" i="4" s="1"/>
  <c r="D108" i="4" s="1"/>
  <c r="D109" i="4" s="1"/>
  <c r="D103" i="4"/>
  <c r="G102" i="4"/>
  <c r="G103" i="4" s="1"/>
  <c r="G104" i="4" s="1"/>
  <c r="G105" i="4" s="1"/>
  <c r="G106" i="4" s="1"/>
  <c r="G107" i="4" s="1"/>
  <c r="G108" i="4" s="1"/>
  <c r="G109" i="4" s="1"/>
  <c r="F102" i="4"/>
  <c r="F103" i="4" s="1"/>
  <c r="F104" i="4" s="1"/>
  <c r="F105" i="4" s="1"/>
  <c r="F106" i="4" s="1"/>
  <c r="F107" i="4" s="1"/>
  <c r="F108" i="4" s="1"/>
  <c r="F109" i="4" s="1"/>
  <c r="G101" i="4"/>
  <c r="G110" i="4" s="1"/>
  <c r="G111" i="4" s="1"/>
  <c r="G112" i="4" s="1"/>
  <c r="G113" i="4" s="1"/>
  <c r="G114" i="4" s="1"/>
  <c r="G115" i="4" s="1"/>
  <c r="G116" i="4" s="1"/>
  <c r="G117" i="4" s="1"/>
  <c r="G118" i="4" s="1"/>
  <c r="G119" i="4" s="1"/>
  <c r="G120" i="4" s="1"/>
  <c r="G121" i="4" s="1"/>
  <c r="G122" i="4" s="1"/>
  <c r="G123" i="4" s="1"/>
  <c r="G124" i="4" s="1"/>
  <c r="G125" i="4" s="1"/>
  <c r="G126" i="4" s="1"/>
  <c r="G127" i="4" s="1"/>
  <c r="G128" i="4" s="1"/>
  <c r="G129" i="4" s="1"/>
  <c r="G130" i="4" s="1"/>
  <c r="G131" i="4" s="1"/>
  <c r="G132" i="4" s="1"/>
  <c r="G133" i="4" s="1"/>
  <c r="G134" i="4" s="1"/>
  <c r="G135" i="4" s="1"/>
  <c r="G136" i="4" s="1"/>
  <c r="G137" i="4" s="1"/>
  <c r="G138" i="4" s="1"/>
  <c r="G139" i="4" s="1"/>
  <c r="G140" i="4" s="1"/>
  <c r="G141" i="4" s="1"/>
  <c r="D93" i="4"/>
  <c r="D94" i="4" s="1"/>
  <c r="D95" i="4" s="1"/>
  <c r="D96" i="4" s="1"/>
  <c r="D97" i="4" s="1"/>
  <c r="D98" i="4" s="1"/>
  <c r="D99" i="4" s="1"/>
  <c r="D87" i="4"/>
  <c r="D88" i="4" s="1"/>
  <c r="D89" i="4" s="1"/>
  <c r="D90" i="4" s="1"/>
  <c r="D91" i="4" s="1"/>
  <c r="D85" i="4"/>
  <c r="D86" i="4" s="1"/>
  <c r="D77" i="4"/>
  <c r="D78" i="4" s="1"/>
  <c r="D79" i="4" s="1"/>
  <c r="D80" i="4" s="1"/>
  <c r="D81" i="4" s="1"/>
  <c r="D82" i="4" s="1"/>
  <c r="D83" i="4" s="1"/>
  <c r="D69" i="4"/>
  <c r="D70" i="4" s="1"/>
  <c r="D71" i="4" s="1"/>
  <c r="D72" i="4" s="1"/>
  <c r="D73" i="4" s="1"/>
  <c r="D74" i="4" s="1"/>
  <c r="D75" i="4" s="1"/>
  <c r="F68" i="4"/>
  <c r="F69" i="4" s="1"/>
  <c r="F70" i="4" s="1"/>
  <c r="F71" i="4" s="1"/>
  <c r="F72" i="4" s="1"/>
  <c r="F73" i="4" s="1"/>
  <c r="F74" i="4" s="1"/>
  <c r="F75" i="4" s="1"/>
  <c r="F76" i="4" s="1"/>
  <c r="F77" i="4" s="1"/>
  <c r="F78" i="4" s="1"/>
  <c r="F79" i="4" s="1"/>
  <c r="F80" i="4" s="1"/>
  <c r="F81" i="4" s="1"/>
  <c r="F82" i="4" s="1"/>
  <c r="F83" i="4" s="1"/>
  <c r="F84" i="4" s="1"/>
  <c r="F85" i="4" s="1"/>
  <c r="F86" i="4" s="1"/>
  <c r="F87" i="4" s="1"/>
  <c r="F88" i="4" s="1"/>
  <c r="F89" i="4" s="1"/>
  <c r="F90" i="4" s="1"/>
  <c r="F91" i="4" s="1"/>
  <c r="F92" i="4" s="1"/>
  <c r="F93" i="4" s="1"/>
  <c r="F94" i="4" s="1"/>
  <c r="F95" i="4" s="1"/>
  <c r="F96" i="4" s="1"/>
  <c r="F97" i="4" s="1"/>
  <c r="F98" i="4" s="1"/>
  <c r="F99" i="4" s="1"/>
  <c r="D61" i="4"/>
  <c r="D62" i="4" s="1"/>
  <c r="D63" i="4" s="1"/>
  <c r="D64" i="4" s="1"/>
  <c r="D65" i="4" s="1"/>
  <c r="D66" i="4" s="1"/>
  <c r="D67" i="4" s="1"/>
  <c r="F60" i="4"/>
  <c r="F61" i="4" s="1"/>
  <c r="F62" i="4" s="1"/>
  <c r="F63" i="4" s="1"/>
  <c r="F64" i="4" s="1"/>
  <c r="F65" i="4" s="1"/>
  <c r="F66" i="4" s="1"/>
  <c r="F67" i="4" s="1"/>
  <c r="G59" i="4"/>
  <c r="G60" i="4" s="1"/>
  <c r="G61" i="4" s="1"/>
  <c r="G62" i="4" s="1"/>
  <c r="G63" i="4" s="1"/>
  <c r="G64" i="4" s="1"/>
  <c r="G65" i="4" s="1"/>
  <c r="G66" i="4" s="1"/>
  <c r="G67" i="4" s="1"/>
  <c r="D54" i="4"/>
  <c r="D55" i="4" s="1"/>
  <c r="D56" i="4" s="1"/>
  <c r="D57" i="4" s="1"/>
  <c r="D52" i="4"/>
  <c r="D49" i="4"/>
  <c r="D50" i="4" s="1"/>
  <c r="D51" i="4" s="1"/>
  <c r="D44" i="4"/>
  <c r="D45" i="4" s="1"/>
  <c r="D46" i="4" s="1"/>
  <c r="D47" i="4" s="1"/>
  <c r="F39" i="4"/>
  <c r="F40" i="4" s="1"/>
  <c r="F41" i="4" s="1"/>
  <c r="F42" i="4" s="1"/>
  <c r="F43" i="4" s="1"/>
  <c r="F44" i="4" s="1"/>
  <c r="F45" i="4" s="1"/>
  <c r="F46" i="4" s="1"/>
  <c r="F47" i="4" s="1"/>
  <c r="F48" i="4" s="1"/>
  <c r="F49" i="4" s="1"/>
  <c r="F50" i="4" s="1"/>
  <c r="F51" i="4" s="1"/>
  <c r="F52" i="4" s="1"/>
  <c r="F53" i="4" s="1"/>
  <c r="F54" i="4" s="1"/>
  <c r="F55" i="4" s="1"/>
  <c r="F56" i="4" s="1"/>
  <c r="F57" i="4" s="1"/>
  <c r="D39" i="4"/>
  <c r="D40" i="4" s="1"/>
  <c r="D41" i="4" s="1"/>
  <c r="D42" i="4" s="1"/>
  <c r="F38" i="4"/>
  <c r="G37" i="4"/>
  <c r="G38" i="4" s="1"/>
  <c r="G39" i="4" s="1"/>
  <c r="G40" i="4" s="1"/>
  <c r="G41" i="4" s="1"/>
  <c r="G42" i="4" s="1"/>
  <c r="G43" i="4" s="1"/>
  <c r="G44" i="4" s="1"/>
  <c r="G45" i="4" s="1"/>
  <c r="G46" i="4" s="1"/>
  <c r="G47" i="4" s="1"/>
  <c r="G48" i="4" s="1"/>
  <c r="G49" i="4" s="1"/>
  <c r="G50" i="4" s="1"/>
  <c r="G51" i="4" s="1"/>
  <c r="G52" i="4" s="1"/>
  <c r="G53" i="4" s="1"/>
  <c r="G54" i="4" s="1"/>
  <c r="G55" i="4" s="1"/>
  <c r="G56" i="4" s="1"/>
  <c r="G57" i="4" s="1"/>
  <c r="D34" i="4"/>
  <c r="D31" i="4"/>
  <c r="D32" i="4" s="1"/>
  <c r="D33" i="4" s="1"/>
  <c r="D26" i="4"/>
  <c r="D27" i="4" s="1"/>
  <c r="D28" i="4" s="1"/>
  <c r="D29" i="4" s="1"/>
  <c r="D21" i="4"/>
  <c r="D22" i="4" s="1"/>
  <c r="D23" i="4" s="1"/>
  <c r="D24" i="4" s="1"/>
  <c r="D16" i="4"/>
  <c r="D17" i="4" s="1"/>
  <c r="D18" i="4" s="1"/>
  <c r="D19" i="4" s="1"/>
  <c r="D14" i="4"/>
  <c r="D11" i="4"/>
  <c r="D12" i="4" s="1"/>
  <c r="D13" i="4" s="1"/>
  <c r="F10" i="4"/>
  <c r="F11" i="4" s="1"/>
  <c r="F12" i="4" s="1"/>
  <c r="F13" i="4" s="1"/>
  <c r="F14" i="4" s="1"/>
  <c r="G9" i="4"/>
  <c r="G10" i="4" s="1"/>
  <c r="G11" i="4" s="1"/>
  <c r="G12" i="4" s="1"/>
  <c r="G13" i="4" s="1"/>
  <c r="G14" i="4" s="1"/>
  <c r="G20" i="4" l="1"/>
  <c r="G21" i="4" s="1"/>
  <c r="G22" i="4" s="1"/>
  <c r="G23" i="4" s="1"/>
  <c r="G24" i="4" s="1"/>
  <c r="G25" i="4" s="1"/>
  <c r="G26" i="4" s="1"/>
  <c r="G27" i="4" s="1"/>
  <c r="G28" i="4" s="1"/>
  <c r="G29" i="4" s="1"/>
  <c r="G30" i="4" s="1"/>
  <c r="G31" i="4" s="1"/>
  <c r="G32" i="4" s="1"/>
  <c r="G33" i="4" s="1"/>
  <c r="G34" i="4" s="1"/>
  <c r="G15" i="4"/>
  <c r="G16" i="4" s="1"/>
  <c r="G17" i="4" s="1"/>
  <c r="G18" i="4" s="1"/>
  <c r="G19" i="4" s="1"/>
  <c r="F20" i="4"/>
  <c r="F21" i="4" s="1"/>
  <c r="F22" i="4" s="1"/>
  <c r="F23" i="4" s="1"/>
  <c r="F24" i="4" s="1"/>
  <c r="F25" i="4" s="1"/>
  <c r="F26" i="4" s="1"/>
  <c r="F27" i="4" s="1"/>
  <c r="F28" i="4" s="1"/>
  <c r="F29" i="4" s="1"/>
  <c r="F30" i="4" s="1"/>
  <c r="F31" i="4" s="1"/>
  <c r="F32" i="4" s="1"/>
  <c r="F33" i="4" s="1"/>
  <c r="F34" i="4" s="1"/>
  <c r="F15" i="4"/>
  <c r="F16" i="4" s="1"/>
  <c r="F17" i="4" s="1"/>
  <c r="F18" i="4" s="1"/>
  <c r="F19" i="4" s="1"/>
  <c r="F160" i="4"/>
  <c r="F161" i="4" s="1"/>
  <c r="F162" i="4" s="1"/>
  <c r="F163" i="4" s="1"/>
  <c r="G159" i="4"/>
  <c r="G160" i="4" s="1"/>
  <c r="G161" i="4" s="1"/>
  <c r="G162" i="4" s="1"/>
  <c r="G163" i="4" s="1"/>
  <c r="G68" i="4"/>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242" i="4"/>
  <c r="G243" i="4" s="1"/>
  <c r="G244" i="4" s="1"/>
  <c r="G245" i="4" s="1"/>
  <c r="G246" i="4" s="1"/>
  <c r="G247" i="4"/>
  <c r="G248" i="4" s="1"/>
  <c r="G249" i="4" s="1"/>
  <c r="G250" i="4" s="1"/>
  <c r="G251" i="4" s="1"/>
  <c r="G252" i="4" s="1"/>
  <c r="G253" i="4" s="1"/>
  <c r="G254" i="4" s="1"/>
  <c r="G255" i="4" s="1"/>
  <c r="G256" i="4" s="1"/>
  <c r="G257" i="4" s="1"/>
  <c r="G258" i="4" s="1"/>
  <c r="G259" i="4" s="1"/>
  <c r="G260" i="4" s="1"/>
  <c r="G261" i="4" s="1"/>
  <c r="G262" i="4" s="1"/>
  <c r="G263" i="4" s="1"/>
  <c r="G264" i="4" s="1"/>
  <c r="G265" i="4" s="1"/>
  <c r="G266" i="4" s="1"/>
  <c r="G149" i="4"/>
  <c r="G150" i="4" s="1"/>
  <c r="G151" i="4" s="1"/>
  <c r="G152" i="4" s="1"/>
  <c r="G153" i="4" s="1"/>
  <c r="G154" i="4" s="1"/>
  <c r="G155" i="4" s="1"/>
  <c r="G156" i="4" s="1"/>
  <c r="G157" i="4" s="1"/>
  <c r="G158" i="4" s="1"/>
  <c r="G275" i="4"/>
  <c r="G276" i="4" s="1"/>
  <c r="G277" i="4" s="1"/>
  <c r="G278" i="4" s="1"/>
  <c r="G279" i="4" s="1"/>
  <c r="G280" i="4" s="1"/>
  <c r="G281" i="4" s="1"/>
  <c r="G282" i="4" s="1"/>
  <c r="G283" i="4" s="1"/>
  <c r="G284" i="4" s="1"/>
  <c r="G285" i="4" s="1"/>
  <c r="G286" i="4" s="1"/>
  <c r="G287" i="4" s="1"/>
  <c r="G288" i="4" s="1"/>
  <c r="G289" i="4" s="1"/>
  <c r="Q36" i="1" l="1"/>
  <c r="Q41" i="1"/>
  <c r="R41" i="1" s="1"/>
  <c r="R36" i="1" l="1"/>
  <c r="R42" i="1" s="1"/>
  <c r="Q42" i="1"/>
  <c r="Q24" i="1"/>
  <c r="Q30" i="1" s="1"/>
  <c r="Q55" i="1" l="1"/>
  <c r="R24" i="1"/>
  <c r="R30" i="1" s="1"/>
  <c r="R55" i="1" s="1"/>
</calcChain>
</file>

<file path=xl/sharedStrings.xml><?xml version="1.0" encoding="utf-8"?>
<sst xmlns="http://schemas.openxmlformats.org/spreadsheetml/2006/main" count="2205" uniqueCount="1077">
  <si>
    <t>Address</t>
  </si>
  <si>
    <t>Invoice #</t>
  </si>
  <si>
    <t>Amount</t>
  </si>
  <si>
    <t>Description/Link</t>
  </si>
  <si>
    <t>QTY</t>
  </si>
  <si>
    <t>Unit Price</t>
  </si>
  <si>
    <t>Deadline</t>
  </si>
  <si>
    <t>Tracking info</t>
  </si>
  <si>
    <t>Comments - backordered, color change, etc.</t>
  </si>
  <si>
    <t>Black</t>
  </si>
  <si>
    <t>TOTAL</t>
  </si>
  <si>
    <t>Clothing</t>
  </si>
  <si>
    <t>Link</t>
  </si>
  <si>
    <t>Cost</t>
  </si>
  <si>
    <t>Vertex pants</t>
  </si>
  <si>
    <t>https://vertx.com/tactical-pants</t>
  </si>
  <si>
    <t>Vertex tops</t>
  </si>
  <si>
    <t>https://vertx.com/vtx8526</t>
  </si>
  <si>
    <t>LBT knee pads</t>
  </si>
  <si>
    <t>https://lbxtactical.com/products/kneep</t>
  </si>
  <si>
    <t>Crye combat pant (G3)</t>
  </si>
  <si>
    <t>https://www.cryeprecision.com/ProductDetail/aprcpf0232r_g3-all-weather-combat-pant</t>
  </si>
  <si>
    <t>Crye combat top (G3)</t>
  </si>
  <si>
    <t>https://www.cryeprecision.com/ProductDetail/aprcsf02lgr_g3-all-weather-combat-shirt</t>
  </si>
  <si>
    <t>Crye Combat Pant (G4)</t>
  </si>
  <si>
    <t>https://www.cryeprecision.com/ProductDetail/aprcpw0232r_g4-combat-pant</t>
  </si>
  <si>
    <t>Crye Combat Shirt (G4)</t>
  </si>
  <si>
    <t xml:space="preserve">https://www.cryeprecision.com/ProductDetail/aprcsw02lgr_g4-combat-shirt </t>
  </si>
  <si>
    <t>GPS</t>
  </si>
  <si>
    <t>https://www.thegpsstore.com/Garmin-Foretrex-701-Ballistic-Edition-P5316.aspx</t>
  </si>
  <si>
    <t>https://www.thegpsstore.com/Garmin-Foretrex-601-Wrist-Worn-GPS-P5318.aspx</t>
  </si>
  <si>
    <t>Peltor</t>
  </si>
  <si>
    <t>https://www.3m.com/3M/en_US/company-us/all-3m-products/~/3M-PELTOR-WS-LiteCom-PRO-III-Headset-Headband-MT73H7A4D10-NA/?N=5002385+3291172651&amp;rt=rud</t>
  </si>
  <si>
    <t>Glasses</t>
  </si>
  <si>
    <t>WileyX Valor</t>
  </si>
  <si>
    <t>https://wileyx.com/wx-valor-sunglasses-chval01</t>
  </si>
  <si>
    <t>In Kind</t>
  </si>
  <si>
    <t>Lenses</t>
  </si>
  <si>
    <t>https://wileyx.com/wx-valor-lenses-accessory-chvalc</t>
  </si>
  <si>
    <t>Gloves</t>
  </si>
  <si>
    <t>Mechanix</t>
  </si>
  <si>
    <t>Helmet</t>
  </si>
  <si>
    <t>https://www.teamwendy.com/products/helmets-accessories/helmets/exfil-ballistic</t>
  </si>
  <si>
    <t>other colors</t>
  </si>
  <si>
    <t>Multicam</t>
  </si>
  <si>
    <t>Adapter kit</t>
  </si>
  <si>
    <t>https://www.teamwendy.com/products/helmets-accessories/parts-accessories/exfil-peltor-quick-release-adapter-kit</t>
  </si>
  <si>
    <t>Line replacement kit</t>
  </si>
  <si>
    <t>https://www.teamwendy.com/products/aftermarket-systems/liner-systems/epic-air-comfort-pad-replacement-kit</t>
  </si>
  <si>
    <t>Retention system</t>
  </si>
  <si>
    <t>https://www.teamwendy.com/products/aftermarket-systems/retention-systems/cam-fit-retention-system</t>
  </si>
  <si>
    <t>EBERLESTOCK – 2020 Worldwide Dealer Pricing</t>
  </si>
  <si>
    <t>[FOB Boise, Idaho USA]</t>
  </si>
  <si>
    <t>Fax orders to:  (208) 287-8138</t>
  </si>
  <si>
    <t>Effective 1 Jan 2020</t>
  </si>
  <si>
    <t>v.2</t>
  </si>
  <si>
    <t>email to:  orders@eberlestock.com</t>
  </si>
  <si>
    <t>DEALER NAME:______________________________ PO#:________________ DATE:_____________</t>
  </si>
  <si>
    <t>Prices subject to change without notice.</t>
  </si>
  <si>
    <t>SIZE</t>
  </si>
  <si>
    <t>SKU</t>
  </si>
  <si>
    <t>Color</t>
  </si>
  <si>
    <t>UPC</t>
  </si>
  <si>
    <t>MSRP</t>
  </si>
  <si>
    <t>WHSL</t>
  </si>
  <si>
    <t>NOTES</t>
  </si>
  <si>
    <t>Thunderbolt Mountain Parka</t>
  </si>
  <si>
    <t>TM = Thunderbolt Parka</t>
  </si>
  <si>
    <t>DWR Finish</t>
  </si>
  <si>
    <t>S</t>
  </si>
  <si>
    <t>TMRS</t>
  </si>
  <si>
    <t>Mirage</t>
  </si>
  <si>
    <t>80gm Primaloft Gold Insulation</t>
  </si>
  <si>
    <t>M</t>
  </si>
  <si>
    <t>TMRM</t>
  </si>
  <si>
    <t>L</t>
  </si>
  <si>
    <t>TMRL</t>
  </si>
  <si>
    <t>XL</t>
  </si>
  <si>
    <t>TMRX</t>
  </si>
  <si>
    <t>XXL</t>
  </si>
  <si>
    <t>TMR2</t>
  </si>
  <si>
    <t>TMMS</t>
  </si>
  <si>
    <t>Mountain</t>
  </si>
  <si>
    <t>TMMM</t>
  </si>
  <si>
    <t>TMML</t>
  </si>
  <si>
    <t>TMMX</t>
  </si>
  <si>
    <t>TMM2</t>
  </si>
  <si>
    <t>TMSS</t>
  </si>
  <si>
    <t>Skye</t>
  </si>
  <si>
    <t>TMSM</t>
  </si>
  <si>
    <t>TMSL</t>
  </si>
  <si>
    <t>TMSX</t>
  </si>
  <si>
    <t>TMS2</t>
  </si>
  <si>
    <t>TMES</t>
  </si>
  <si>
    <t>Dry Earth</t>
  </si>
  <si>
    <t>TMEM</t>
  </si>
  <si>
    <t>TMEL</t>
  </si>
  <si>
    <t>TMEX</t>
  </si>
  <si>
    <t>TME2</t>
  </si>
  <si>
    <t>TMJS</t>
  </si>
  <si>
    <t>Fall Green</t>
  </si>
  <si>
    <t>TMJM</t>
  </si>
  <si>
    <t>TMJL</t>
  </si>
  <si>
    <t>TMJX</t>
  </si>
  <si>
    <t>TMJ2</t>
  </si>
  <si>
    <t>Trinity Peak Weather Shell</t>
  </si>
  <si>
    <t xml:space="preserve">TP = Trinity Peak Jacket </t>
  </si>
  <si>
    <t>4-Way Stretch Polyester</t>
  </si>
  <si>
    <t>TPMS</t>
  </si>
  <si>
    <t>TPMM</t>
  </si>
  <si>
    <t>HydroVent™ Membrane</t>
  </si>
  <si>
    <t>TPML</t>
  </si>
  <si>
    <t>20+K/40+K Waterproof / Breathability</t>
  </si>
  <si>
    <t>TPMX</t>
  </si>
  <si>
    <t>TPM2</t>
  </si>
  <si>
    <t>TPSS</t>
  </si>
  <si>
    <t>TPSM</t>
  </si>
  <si>
    <t>TPSL</t>
  </si>
  <si>
    <t>TPSX</t>
  </si>
  <si>
    <t>TPS2</t>
  </si>
  <si>
    <t>TPES</t>
  </si>
  <si>
    <t>TPEM</t>
  </si>
  <si>
    <t>TPEL</t>
  </si>
  <si>
    <t>TPEX</t>
  </si>
  <si>
    <t>TPE2</t>
  </si>
  <si>
    <t>TPGS</t>
  </si>
  <si>
    <t>Phantom Grey</t>
  </si>
  <si>
    <t>TPGM</t>
  </si>
  <si>
    <t>TPGL</t>
  </si>
  <si>
    <t>TPGX</t>
  </si>
  <si>
    <t>TPG2</t>
  </si>
  <si>
    <t>Afterburner Hunting Pant</t>
  </si>
  <si>
    <t xml:space="preserve">AB = Afterburner Pant </t>
  </si>
  <si>
    <t>S:28-30</t>
  </si>
  <si>
    <t>ABRS</t>
  </si>
  <si>
    <t>M:31-33</t>
  </si>
  <si>
    <t>ABRM</t>
  </si>
  <si>
    <t>L:34-36</t>
  </si>
  <si>
    <t>ABRL</t>
  </si>
  <si>
    <t>XL:37-40</t>
  </si>
  <si>
    <t>ABRX</t>
  </si>
  <si>
    <t>XXL:41-44</t>
  </si>
  <si>
    <t>ABR2</t>
  </si>
  <si>
    <t>ML:31-33 Long</t>
  </si>
  <si>
    <t>ABRM-L</t>
  </si>
  <si>
    <t>LL:34-36 Long</t>
  </si>
  <si>
    <t>ABRL-L</t>
  </si>
  <si>
    <t>XLL:37-40 Long</t>
  </si>
  <si>
    <t>ABRX-L</t>
  </si>
  <si>
    <t>ABMS</t>
  </si>
  <si>
    <t>ABMM</t>
  </si>
  <si>
    <t>ABML</t>
  </si>
  <si>
    <t>ABMX</t>
  </si>
  <si>
    <t>ABM2</t>
  </si>
  <si>
    <t>ABMM-L</t>
  </si>
  <si>
    <t>ABML-L</t>
  </si>
  <si>
    <t>ABMX-L</t>
  </si>
  <si>
    <t>ABSS</t>
  </si>
  <si>
    <t>ABSM</t>
  </si>
  <si>
    <t>ABSL</t>
  </si>
  <si>
    <t>ABSX</t>
  </si>
  <si>
    <t>ABS2</t>
  </si>
  <si>
    <t>ABSM-L</t>
  </si>
  <si>
    <t>ABSL-L</t>
  </si>
  <si>
    <t>ABSX-L</t>
  </si>
  <si>
    <t>ABES</t>
  </si>
  <si>
    <t>ABEM</t>
  </si>
  <si>
    <t>ABEL</t>
  </si>
  <si>
    <t>ABEX</t>
  </si>
  <si>
    <t>ABE2</t>
  </si>
  <si>
    <t>ABEM-L</t>
  </si>
  <si>
    <t>ABEL-L</t>
  </si>
  <si>
    <t>ABEX-L</t>
  </si>
  <si>
    <t>ABGS</t>
  </si>
  <si>
    <t>ABGM</t>
  </si>
  <si>
    <t>ABGL</t>
  </si>
  <si>
    <t>ABGX</t>
  </si>
  <si>
    <t>ABG2</t>
  </si>
  <si>
    <t>ABGM-L</t>
  </si>
  <si>
    <t>ABGL-L</t>
  </si>
  <si>
    <t>ABGX-L</t>
  </si>
  <si>
    <t>Salmon River Canyon Pant</t>
  </si>
  <si>
    <t xml:space="preserve">SR = Salmon River Pant </t>
  </si>
  <si>
    <t>SRRS</t>
  </si>
  <si>
    <t>SRRM</t>
  </si>
  <si>
    <t>SRRL</t>
  </si>
  <si>
    <t>SRRX</t>
  </si>
  <si>
    <t>SRR2</t>
  </si>
  <si>
    <t>SRRM-L</t>
  </si>
  <si>
    <t>SRRL-L</t>
  </si>
  <si>
    <t>SRRX-L</t>
  </si>
  <si>
    <t>SRMS</t>
  </si>
  <si>
    <t>SRMM</t>
  </si>
  <si>
    <t>SRML</t>
  </si>
  <si>
    <t>SRMX</t>
  </si>
  <si>
    <t>SRM2</t>
  </si>
  <si>
    <t>SRMM-L</t>
  </si>
  <si>
    <t>SRML-L</t>
  </si>
  <si>
    <t>SRMX-L</t>
  </si>
  <si>
    <t>SRSS</t>
  </si>
  <si>
    <t>SRSM</t>
  </si>
  <si>
    <t>SRSL</t>
  </si>
  <si>
    <t>SRSX</t>
  </si>
  <si>
    <t>SRS2</t>
  </si>
  <si>
    <t>SRSM-L</t>
  </si>
  <si>
    <t>SRSL-L</t>
  </si>
  <si>
    <t>SRSX-L</t>
  </si>
  <si>
    <t>SRES</t>
  </si>
  <si>
    <t>SREM</t>
  </si>
  <si>
    <t>SREL</t>
  </si>
  <si>
    <t>SREX</t>
  </si>
  <si>
    <t>SRE2</t>
  </si>
  <si>
    <t>SREM-L</t>
  </si>
  <si>
    <t>SREL-L</t>
  </si>
  <si>
    <t>SREX-L</t>
  </si>
  <si>
    <t>SRJS</t>
  </si>
  <si>
    <t>SRJM</t>
  </si>
  <si>
    <t>SRJL</t>
  </si>
  <si>
    <t>SRJX</t>
  </si>
  <si>
    <t>SRJ2</t>
  </si>
  <si>
    <t>SRJM-L</t>
  </si>
  <si>
    <t>SRJL-L</t>
  </si>
  <si>
    <t>SRJX-L</t>
  </si>
  <si>
    <t>Owyhee Field Shirt</t>
  </si>
  <si>
    <t>OF = Owyhee Field Shirt</t>
  </si>
  <si>
    <t>Cotton/Poly Blend</t>
  </si>
  <si>
    <t>OFRS</t>
  </si>
  <si>
    <t>OFRM</t>
  </si>
  <si>
    <t>OFRL</t>
  </si>
  <si>
    <t>OFRX</t>
  </si>
  <si>
    <t>OFR2</t>
  </si>
  <si>
    <t>OFMS</t>
  </si>
  <si>
    <t>OFMM</t>
  </si>
  <si>
    <t>OFML</t>
  </si>
  <si>
    <t>OFMX</t>
  </si>
  <si>
    <t>OFM2</t>
  </si>
  <si>
    <t>OFSS</t>
  </si>
  <si>
    <t>OFSM</t>
  </si>
  <si>
    <t>OFSL</t>
  </si>
  <si>
    <t>OFSX</t>
  </si>
  <si>
    <t>OFS2</t>
  </si>
  <si>
    <t>OFES</t>
  </si>
  <si>
    <t>OFEM</t>
  </si>
  <si>
    <t>OFEL</t>
  </si>
  <si>
    <t>OFEX</t>
  </si>
  <si>
    <t>OFE2</t>
  </si>
  <si>
    <t>Lost River Jacket</t>
  </si>
  <si>
    <t xml:space="preserve">LR = Lost River Jacket </t>
  </si>
  <si>
    <t>LRMS</t>
  </si>
  <si>
    <t>LRMM</t>
  </si>
  <si>
    <t>LRML</t>
  </si>
  <si>
    <t>LRMX</t>
  </si>
  <si>
    <t>LRM2</t>
  </si>
  <si>
    <t>LRSS</t>
  </si>
  <si>
    <t>LRSM</t>
  </si>
  <si>
    <t>LRSL</t>
  </si>
  <si>
    <t>LRSX</t>
  </si>
  <si>
    <t>LRS2</t>
  </si>
  <si>
    <t>LRGS</t>
  </si>
  <si>
    <t>LRGM</t>
  </si>
  <si>
    <t>LRGL</t>
  </si>
  <si>
    <t>LRGX</t>
  </si>
  <si>
    <t>LRG2</t>
  </si>
  <si>
    <t>Cache Peak High Pile Jacket</t>
  </si>
  <si>
    <t xml:space="preserve">CP = Cache Peak Fleece Jacket </t>
  </si>
  <si>
    <t>CPMS</t>
  </si>
  <si>
    <t>CPMM</t>
  </si>
  <si>
    <t>High-Pile Fleece Interior</t>
  </si>
  <si>
    <t>CPML</t>
  </si>
  <si>
    <t>CPMX</t>
  </si>
  <si>
    <t>CPM2</t>
  </si>
  <si>
    <t>CPSS</t>
  </si>
  <si>
    <t>CPSM</t>
  </si>
  <si>
    <t>CPSL</t>
  </si>
  <si>
    <t>CPSX</t>
  </si>
  <si>
    <t>CPS2</t>
  </si>
  <si>
    <t>CPES</t>
  </si>
  <si>
    <t>CPEM</t>
  </si>
  <si>
    <t>CPEL</t>
  </si>
  <si>
    <t>CPEX</t>
  </si>
  <si>
    <t>CPE2</t>
  </si>
  <si>
    <t>CPGS</t>
  </si>
  <si>
    <t>CPGM</t>
  </si>
  <si>
    <t>CPGL</t>
  </si>
  <si>
    <t>CPGX</t>
  </si>
  <si>
    <t>CPG2</t>
  </si>
  <si>
    <t>Bennett Mountain Light Fleece Vest</t>
  </si>
  <si>
    <t xml:space="preserve">BM = Bennett Mountain Vest </t>
  </si>
  <si>
    <t>BMMS</t>
  </si>
  <si>
    <t>BMMM</t>
  </si>
  <si>
    <t>Lightweight, Early Season Vest</t>
  </si>
  <si>
    <t>BMML</t>
  </si>
  <si>
    <t>BMMX</t>
  </si>
  <si>
    <t>BMM2</t>
  </si>
  <si>
    <t>BMSS</t>
  </si>
  <si>
    <t>BMSM</t>
  </si>
  <si>
    <t>BMSL</t>
  </si>
  <si>
    <t>BMSX</t>
  </si>
  <si>
    <t>BMS2</t>
  </si>
  <si>
    <t>BMGS</t>
  </si>
  <si>
    <t>BMGM</t>
  </si>
  <si>
    <t>BMGL</t>
  </si>
  <si>
    <t>BMGX</t>
  </si>
  <si>
    <t>BMG2</t>
  </si>
  <si>
    <t>Diamond Peak Vest</t>
  </si>
  <si>
    <t xml:space="preserve">DP = Diamond Peak Vest </t>
  </si>
  <si>
    <t>DPMS</t>
  </si>
  <si>
    <t>DPMM</t>
  </si>
  <si>
    <t>80g Primaloft Gold Insulation</t>
  </si>
  <si>
    <t>DPML</t>
  </si>
  <si>
    <t>DPMX</t>
  </si>
  <si>
    <t>DPM2</t>
  </si>
  <si>
    <t>DPSS</t>
  </si>
  <si>
    <t>DPSM</t>
  </si>
  <si>
    <t>DPSL</t>
  </si>
  <si>
    <t>DPSX</t>
  </si>
  <si>
    <t>DPS2</t>
  </si>
  <si>
    <t>DPES</t>
  </si>
  <si>
    <t>DPEM</t>
  </si>
  <si>
    <t>DPEL</t>
  </si>
  <si>
    <t>DPEX</t>
  </si>
  <si>
    <t>DPE2</t>
  </si>
  <si>
    <t>Bruneau SPF Sun Hoody</t>
  </si>
  <si>
    <t xml:space="preserve">BH = Bruneau SPF Hoody </t>
  </si>
  <si>
    <t>BHRS</t>
  </si>
  <si>
    <t>SPF-30+ Sun Protection</t>
  </si>
  <si>
    <t>BHRM</t>
  </si>
  <si>
    <t>Quick-Dry Treated</t>
  </si>
  <si>
    <t>BHRL</t>
  </si>
  <si>
    <t>BHRX</t>
  </si>
  <si>
    <t>BHR2</t>
  </si>
  <si>
    <t>BHMS</t>
  </si>
  <si>
    <t>BHMM</t>
  </si>
  <si>
    <t>BHML</t>
  </si>
  <si>
    <t>BHMX</t>
  </si>
  <si>
    <t>BHM2</t>
  </si>
  <si>
    <t>BHSS</t>
  </si>
  <si>
    <t>BHSM</t>
  </si>
  <si>
    <t>BHSL</t>
  </si>
  <si>
    <t>BHSX</t>
  </si>
  <si>
    <t>BHS2</t>
  </si>
  <si>
    <t>BHES</t>
  </si>
  <si>
    <t>BHEM</t>
  </si>
  <si>
    <t>BHEL</t>
  </si>
  <si>
    <t>BHEX</t>
  </si>
  <si>
    <t>BHE2</t>
  </si>
  <si>
    <t>BHGS</t>
  </si>
  <si>
    <t>BHGM</t>
  </si>
  <si>
    <t>BHGL</t>
  </si>
  <si>
    <t>BHGX</t>
  </si>
  <si>
    <t>BHG2</t>
  </si>
  <si>
    <t>Performance T</t>
  </si>
  <si>
    <t xml:space="preserve">PT = Performance T </t>
  </si>
  <si>
    <t>PTRS</t>
  </si>
  <si>
    <t>PTRM</t>
  </si>
  <si>
    <t>PTRL</t>
  </si>
  <si>
    <t>PTRX</t>
  </si>
  <si>
    <t>PTR2</t>
  </si>
  <si>
    <t>PTMS</t>
  </si>
  <si>
    <t>PTMM</t>
  </si>
  <si>
    <t>PTML</t>
  </si>
  <si>
    <t>PTMX</t>
  </si>
  <si>
    <t>PTM2</t>
  </si>
  <si>
    <t>PTSS</t>
  </si>
  <si>
    <t>PTSM</t>
  </si>
  <si>
    <t>PTSL</t>
  </si>
  <si>
    <t>PTSX</t>
  </si>
  <si>
    <t>PTS2</t>
  </si>
  <si>
    <t>PTES</t>
  </si>
  <si>
    <t>PTEM</t>
  </si>
  <si>
    <t>PTEL</t>
  </si>
  <si>
    <t>PTEX</t>
  </si>
  <si>
    <t>PTE2</t>
  </si>
  <si>
    <t>Airbase Long Underwear Top</t>
  </si>
  <si>
    <t xml:space="preserve">EG07 = Airbase Top </t>
  </si>
  <si>
    <t>Silver-Ion Polypro Mesh</t>
  </si>
  <si>
    <t>XS</t>
  </si>
  <si>
    <t>EG07XS</t>
  </si>
  <si>
    <t>Gray</t>
  </si>
  <si>
    <t>EG07S</t>
  </si>
  <si>
    <t>EG07M</t>
  </si>
  <si>
    <t>EG07L</t>
  </si>
  <si>
    <t>EG07X</t>
  </si>
  <si>
    <t>EG072X</t>
  </si>
  <si>
    <t>Airbase Long Underwear Btm</t>
  </si>
  <si>
    <t xml:space="preserve">EGT7 = Airbase Botom </t>
  </si>
  <si>
    <t>EGT7XS</t>
  </si>
  <si>
    <t>EGT7S</t>
  </si>
  <si>
    <t>EGT7M</t>
  </si>
  <si>
    <t>EGT7L</t>
  </si>
  <si>
    <t>EGT7X</t>
  </si>
  <si>
    <t>EGT72X</t>
  </si>
  <si>
    <t>Description</t>
  </si>
  <si>
    <t>COBC1</t>
  </si>
  <si>
    <t>Ballcap, Gray/Black Mesh, Orange Ring Logo</t>
  </si>
  <si>
    <t>Gray/Black/Orange</t>
  </si>
  <si>
    <t>COBC2</t>
  </si>
  <si>
    <t>Ballcap, Black Mesh, Gray Ring Logo</t>
  </si>
  <si>
    <t>COBC3</t>
  </si>
  <si>
    <t>Ballcap, Gray/Black Mesh, Estock Logo</t>
  </si>
  <si>
    <t>Gray/Black</t>
  </si>
  <si>
    <t>COBCME</t>
  </si>
  <si>
    <t>Ballcap, Tactical</t>
  </si>
  <si>
    <t>Dark Earth</t>
  </si>
  <si>
    <t>COBCHR</t>
  </si>
  <si>
    <t>Ballcap, Mirage</t>
  </si>
  <si>
    <t>COBCHM</t>
  </si>
  <si>
    <t>Ballcap, Mountain</t>
  </si>
  <si>
    <t>COBCHS</t>
  </si>
  <si>
    <t>Ballcap, Skye</t>
  </si>
  <si>
    <t>CGO =</t>
  </si>
  <si>
    <t>T-Shirt, Get Out There</t>
  </si>
  <si>
    <t>Cotton/Poly blend</t>
  </si>
  <si>
    <t>CGOS</t>
  </si>
  <si>
    <t>Olive</t>
  </si>
  <si>
    <t>CGOM</t>
  </si>
  <si>
    <t>CGOL</t>
  </si>
  <si>
    <t>CGOX</t>
  </si>
  <si>
    <t>CGO2</t>
  </si>
  <si>
    <t>CHM =</t>
  </si>
  <si>
    <t>T-Shirt, Logo</t>
  </si>
  <si>
    <t>CHMS</t>
  </si>
  <si>
    <t>Field Gray</t>
  </si>
  <si>
    <t>CHMM</t>
  </si>
  <si>
    <t>CHML</t>
  </si>
  <si>
    <t>CHMX</t>
  </si>
  <si>
    <t>CHM2</t>
  </si>
  <si>
    <t>H1HM</t>
  </si>
  <si>
    <t>Mini Me Hydro Pack</t>
  </si>
  <si>
    <t>Includes 100oz. Hyd</t>
  </si>
  <si>
    <t>H1HR</t>
  </si>
  <si>
    <t xml:space="preserve">     "     "     "</t>
  </si>
  <si>
    <t>H1HS</t>
  </si>
  <si>
    <t>H1ME</t>
  </si>
  <si>
    <t>H1MJ</t>
  </si>
  <si>
    <t>Military Green</t>
  </si>
  <si>
    <t>H31HM</t>
  </si>
  <si>
    <t>Bandit Pack</t>
  </si>
  <si>
    <t>H31HS</t>
  </si>
  <si>
    <t>H31HR</t>
  </si>
  <si>
    <t>H31MB</t>
  </si>
  <si>
    <t>H31MC</t>
  </si>
  <si>
    <t>Coyote</t>
  </si>
  <si>
    <t>H31ME</t>
  </si>
  <si>
    <t>H31MJ</t>
  </si>
  <si>
    <t>H31MM</t>
  </si>
  <si>
    <t>H7HP</t>
  </si>
  <si>
    <t>Dagger Hydro Pack</t>
  </si>
  <si>
    <t>Hide-Open Western Slope</t>
  </si>
  <si>
    <t>Includes 70oz. Hyd</t>
  </si>
  <si>
    <t>H7HT</t>
  </si>
  <si>
    <t>Hide-Open Timber Veil</t>
  </si>
  <si>
    <t>H7MJ</t>
  </si>
  <si>
    <t>H7BK</t>
  </si>
  <si>
    <t>Black/Gray</t>
  </si>
  <si>
    <t>WX2L</t>
  </si>
  <si>
    <t>Hydration System, 2 liter / 70 oz.</t>
  </si>
  <si>
    <t>Green</t>
  </si>
  <si>
    <t>WXP3L</t>
  </si>
  <si>
    <t>Hydration System, 3 liter / 100 oz.</t>
  </si>
  <si>
    <t>F1HM</t>
  </si>
  <si>
    <t>Mainframe Pack</t>
  </si>
  <si>
    <t>F1HS</t>
  </si>
  <si>
    <t>F1HR</t>
  </si>
  <si>
    <t>F1ME</t>
  </si>
  <si>
    <t>F1MJ</t>
  </si>
  <si>
    <t>F1T-HM</t>
  </si>
  <si>
    <t>Mainframe Pack, Long</t>
  </si>
  <si>
    <t>F1T-HS</t>
  </si>
  <si>
    <t>F1T-HP</t>
  </si>
  <si>
    <t>F1T-ME</t>
  </si>
  <si>
    <t>F1T-MJ</t>
  </si>
  <si>
    <t>F2HM</t>
  </si>
  <si>
    <t>Transformer Pack</t>
  </si>
  <si>
    <t>F2HS</t>
  </si>
  <si>
    <t>F2HR</t>
  </si>
  <si>
    <t>F2HP</t>
  </si>
  <si>
    <t>F2ME</t>
  </si>
  <si>
    <t>F2MJ</t>
  </si>
  <si>
    <t>F3MB</t>
  </si>
  <si>
    <t>Halftrack Pack</t>
  </si>
  <si>
    <t>F3MC</t>
  </si>
  <si>
    <t>F3ME</t>
  </si>
  <si>
    <t>F3MJ</t>
  </si>
  <si>
    <t>F3MM</t>
  </si>
  <si>
    <t>F3FC</t>
  </si>
  <si>
    <t>FAC Track Pack</t>
  </si>
  <si>
    <t>F3FE</t>
  </si>
  <si>
    <t>F3FJ</t>
  </si>
  <si>
    <t>F3FM</t>
  </si>
  <si>
    <t>F4MC</t>
  </si>
  <si>
    <t>Terminator Pack</t>
  </si>
  <si>
    <t>Includes LP1</t>
  </si>
  <si>
    <t>F4ME</t>
  </si>
  <si>
    <t>F4MJ</t>
  </si>
  <si>
    <t>F4MM</t>
  </si>
  <si>
    <t>F4NT</t>
  </si>
  <si>
    <t>Terminator Pack XL, Mil, 100L</t>
  </si>
  <si>
    <t>Coyote Brown</t>
  </si>
  <si>
    <t>F5BL</t>
  </si>
  <si>
    <t>Switchblade / GreyMan Pack</t>
  </si>
  <si>
    <t xml:space="preserve">Cobalt Blue </t>
  </si>
  <si>
    <t>F5GB</t>
  </si>
  <si>
    <t xml:space="preserve">Grey / Cobalt </t>
  </si>
  <si>
    <t>F5GY</t>
  </si>
  <si>
    <t xml:space="preserve">Grey  </t>
  </si>
  <si>
    <t>F5iX</t>
  </si>
  <si>
    <t>Switchblade Pack</t>
  </si>
  <si>
    <t>ATACS iX</t>
  </si>
  <si>
    <t>F5HM</t>
  </si>
  <si>
    <t>F5HS</t>
  </si>
  <si>
    <t>F5MB</t>
  </si>
  <si>
    <t>F5MC</t>
  </si>
  <si>
    <t>F5ME</t>
  </si>
  <si>
    <t>F5MJ</t>
  </si>
  <si>
    <t>F5MM</t>
  </si>
  <si>
    <t>F53IX</t>
  </si>
  <si>
    <t xml:space="preserve">Tomahawk Pack </t>
  </si>
  <si>
    <t>F53MB</t>
  </si>
  <si>
    <t xml:space="preserve">Black </t>
  </si>
  <si>
    <t>F53ME</t>
  </si>
  <si>
    <t xml:space="preserve">Dry Earth </t>
  </si>
  <si>
    <t>F53MJ</t>
  </si>
  <si>
    <t xml:space="preserve">Military Green </t>
  </si>
  <si>
    <t>F53MM</t>
  </si>
  <si>
    <t xml:space="preserve">Multicam </t>
  </si>
  <si>
    <t>F52MC</t>
  </si>
  <si>
    <t>Jackhammer Pack - Intex II Frame</t>
  </si>
  <si>
    <t>F52ME</t>
  </si>
  <si>
    <t>F52MJ</t>
  </si>
  <si>
    <t>F52MM</t>
  </si>
  <si>
    <t>Jackhammer Pack - Alice Frame</t>
  </si>
  <si>
    <t>F65AM</t>
  </si>
  <si>
    <t>Little Big Top Pack</t>
  </si>
  <si>
    <t>Mountain / Aramid</t>
  </si>
  <si>
    <t>F65ME</t>
  </si>
  <si>
    <t>F65MJ</t>
  </si>
  <si>
    <t>F7AM</t>
  </si>
  <si>
    <t>Kite Pack</t>
  </si>
  <si>
    <t>F7AS</t>
  </si>
  <si>
    <t>Skye / Aramid</t>
  </si>
  <si>
    <t>F7MC</t>
  </si>
  <si>
    <t>F7ME</t>
  </si>
  <si>
    <t>F7MJ</t>
  </si>
  <si>
    <t>G1MC</t>
  </si>
  <si>
    <t>Little Brother Pack</t>
  </si>
  <si>
    <t>G1ME</t>
  </si>
  <si>
    <t>G1MJ</t>
  </si>
  <si>
    <t>G1MM</t>
  </si>
  <si>
    <t>G2MB</t>
  </si>
  <si>
    <t>Gunslinger II Pack</t>
  </si>
  <si>
    <t>Includes GSTC</t>
  </si>
  <si>
    <t>G2MC</t>
  </si>
  <si>
    <t>G2ME</t>
  </si>
  <si>
    <t>G2MJ</t>
  </si>
  <si>
    <t>G2MM</t>
  </si>
  <si>
    <t>G3MB</t>
  </si>
  <si>
    <t>Phantom Pack</t>
  </si>
  <si>
    <t>G3MC</t>
  </si>
  <si>
    <t>G3ME</t>
  </si>
  <si>
    <t>G3MJ</t>
  </si>
  <si>
    <t>G3MM</t>
  </si>
  <si>
    <t>G4MB</t>
  </si>
  <si>
    <t>Operator Pack</t>
  </si>
  <si>
    <t>Includes LP1,GSTC</t>
  </si>
  <si>
    <t>G4ME</t>
  </si>
  <si>
    <t>G4MC</t>
  </si>
  <si>
    <t>G4MJ</t>
  </si>
  <si>
    <t>G4MM</t>
  </si>
  <si>
    <t>GS05MC</t>
  </si>
  <si>
    <t>Gunslinger Pack</t>
  </si>
  <si>
    <t>H2HM</t>
  </si>
  <si>
    <t>Gunrunner Pack</t>
  </si>
  <si>
    <t>H2HS</t>
  </si>
  <si>
    <t>H2HR</t>
  </si>
  <si>
    <t>H2HL</t>
  </si>
  <si>
    <t>Loden</t>
  </si>
  <si>
    <t>H2ME</t>
  </si>
  <si>
    <t>H2MJ</t>
  </si>
  <si>
    <t>J117AD</t>
  </si>
  <si>
    <t>Dragonfly II Pack</t>
  </si>
  <si>
    <t>Doppelganger</t>
  </si>
  <si>
    <t>J117AP</t>
  </si>
  <si>
    <t>Western Slope / Aramid</t>
  </si>
  <si>
    <t>J117AT</t>
  </si>
  <si>
    <t>Timber Veil / Aramid</t>
  </si>
  <si>
    <t>J34HM</t>
  </si>
  <si>
    <t>Just One Pack</t>
  </si>
  <si>
    <t>J34HS</t>
  </si>
  <si>
    <t>J34HR</t>
  </si>
  <si>
    <t>J34ME</t>
  </si>
  <si>
    <t>J34HJ</t>
  </si>
  <si>
    <t>J51MC</t>
  </si>
  <si>
    <t>Warhammer Pack</t>
  </si>
  <si>
    <t>J51ME</t>
  </si>
  <si>
    <t>J51MJ</t>
  </si>
  <si>
    <t>J51MM</t>
  </si>
  <si>
    <t>J79MB</t>
  </si>
  <si>
    <t>Skycrane II Pack</t>
  </si>
  <si>
    <t>Includes G1 &amp; LP1</t>
  </si>
  <si>
    <t>J79MC</t>
  </si>
  <si>
    <t>J79ME</t>
  </si>
  <si>
    <t>J79MJ</t>
  </si>
  <si>
    <t>J79MM</t>
  </si>
  <si>
    <t>M1MB</t>
  </si>
  <si>
    <t>Carrier Pack</t>
  </si>
  <si>
    <t>M1MC</t>
  </si>
  <si>
    <t>M1ME</t>
  </si>
  <si>
    <t>M1MJ</t>
  </si>
  <si>
    <t>M1MM</t>
  </si>
  <si>
    <t>M5HM</t>
  </si>
  <si>
    <t>Team Elk Pack</t>
  </si>
  <si>
    <t>M5HR</t>
  </si>
  <si>
    <t>M5HS</t>
  </si>
  <si>
    <t>M5HL</t>
  </si>
  <si>
    <t>R3MB</t>
  </si>
  <si>
    <t>UpRanger Pack</t>
  </si>
  <si>
    <t>R3ME</t>
  </si>
  <si>
    <t>S25BK</t>
  </si>
  <si>
    <t>Cherry Bomb Pack</t>
  </si>
  <si>
    <t>Stealth Black</t>
  </si>
  <si>
    <t>S25ME</t>
  </si>
  <si>
    <t>S25GN</t>
  </si>
  <si>
    <t>Military Green / Gray</t>
  </si>
  <si>
    <t>S25ES</t>
  </si>
  <si>
    <t>Eberlestock Gray/Orange</t>
  </si>
  <si>
    <t>S34BK</t>
  </si>
  <si>
    <t>Secret Weapon Pack</t>
  </si>
  <si>
    <t>S34BN</t>
  </si>
  <si>
    <t>Coyote / Dry Earth</t>
  </si>
  <si>
    <t>S34GN</t>
  </si>
  <si>
    <t>S27MB</t>
  </si>
  <si>
    <t>Little Trick Pack</t>
  </si>
  <si>
    <t>S27GN</t>
  </si>
  <si>
    <t>Gray/Green</t>
  </si>
  <si>
    <t>S45MB</t>
  </si>
  <si>
    <t>Big Trick Pack</t>
  </si>
  <si>
    <t>S45ME</t>
  </si>
  <si>
    <t>S45GN</t>
  </si>
  <si>
    <t>V69MC</t>
  </si>
  <si>
    <t>Destroyer Pack</t>
  </si>
  <si>
    <t>V69ME</t>
  </si>
  <si>
    <t>V69MJ</t>
  </si>
  <si>
    <t>V90MB</t>
  </si>
  <si>
    <t>Battleship Pack</t>
  </si>
  <si>
    <t>V90MC</t>
  </si>
  <si>
    <t>V90ME</t>
  </si>
  <si>
    <t>V90MJ</t>
  </si>
  <si>
    <t>V90MM</t>
  </si>
  <si>
    <t>X1A3HM</t>
  </si>
  <si>
    <t>X1 Pack</t>
  </si>
  <si>
    <t>X1A3HS</t>
  </si>
  <si>
    <t>X1A3HR</t>
  </si>
  <si>
    <t>X1A3HT</t>
  </si>
  <si>
    <t>Hide Open  Timber Veil</t>
  </si>
  <si>
    <t>X1A3HC</t>
  </si>
  <si>
    <t>Coyote Brn Microsuede</t>
  </si>
  <si>
    <t>X1EHM</t>
  </si>
  <si>
    <t>X1 Euro II</t>
  </si>
  <si>
    <t>X1EHR</t>
  </si>
  <si>
    <t>X1EHE</t>
  </si>
  <si>
    <t>Dry Earth Microsuede</t>
  </si>
  <si>
    <t>X1EHL</t>
  </si>
  <si>
    <t>Loden  Microsuede</t>
  </si>
  <si>
    <t>X2HM</t>
  </si>
  <si>
    <t>X2 Pack</t>
  </si>
  <si>
    <t>X2HS</t>
  </si>
  <si>
    <t>X2HR</t>
  </si>
  <si>
    <t>X2HE</t>
  </si>
  <si>
    <t>X2HL</t>
  </si>
  <si>
    <t>X2MM</t>
  </si>
  <si>
    <t>X31MB</t>
  </si>
  <si>
    <t>LoDrag II Pack</t>
  </si>
  <si>
    <t>X31MC</t>
  </si>
  <si>
    <t>X31ME</t>
  </si>
  <si>
    <t>X31MJ</t>
  </si>
  <si>
    <t>X31MM</t>
  </si>
  <si>
    <t>X41MB</t>
  </si>
  <si>
    <t>HiSpeed II Pack</t>
  </si>
  <si>
    <t>X41MC</t>
  </si>
  <si>
    <t>X41ME</t>
  </si>
  <si>
    <t>X41MJ</t>
  </si>
  <si>
    <t>X41MM</t>
  </si>
  <si>
    <t>B1GY</t>
  </si>
  <si>
    <t>Combat Office Brief</t>
  </si>
  <si>
    <t>Grey</t>
  </si>
  <si>
    <t>B1MB</t>
  </si>
  <si>
    <t>B1ME</t>
  </si>
  <si>
    <t>B1MU</t>
  </si>
  <si>
    <t>UNICAM II</t>
  </si>
  <si>
    <t>B2GY</t>
  </si>
  <si>
    <t>Undercover Brief</t>
  </si>
  <si>
    <t>B2MB</t>
  </si>
  <si>
    <t>B2MC</t>
  </si>
  <si>
    <t>B2BL</t>
  </si>
  <si>
    <t>Cobalt Blue</t>
  </si>
  <si>
    <t>B3MB</t>
  </si>
  <si>
    <t>Hercules Duffel</t>
  </si>
  <si>
    <t>B3ME</t>
  </si>
  <si>
    <t>B3MJ</t>
  </si>
  <si>
    <t>R1MB</t>
  </si>
  <si>
    <t>Bang-Bang Range Bag</t>
  </si>
  <si>
    <t>R1ME</t>
  </si>
  <si>
    <t>R1BL</t>
  </si>
  <si>
    <t>Bang-Bang Range/Med Bag</t>
  </si>
  <si>
    <t>E2BMC</t>
  </si>
  <si>
    <t>Sniper Sled Drag Bag</t>
  </si>
  <si>
    <t>E2BME</t>
  </si>
  <si>
    <t>E2BMJ</t>
  </si>
  <si>
    <t>E2BMB</t>
  </si>
  <si>
    <t>E2BMM</t>
  </si>
  <si>
    <t>E57BMB</t>
  </si>
  <si>
    <t>Sniper Sled Drag Bag, Long</t>
  </si>
  <si>
    <t>E57BME</t>
  </si>
  <si>
    <t>E57BMM</t>
  </si>
  <si>
    <t>ERMB</t>
  </si>
  <si>
    <t>Sidewinder-AR Rifle Case</t>
  </si>
  <si>
    <t>ERME</t>
  </si>
  <si>
    <t>ESMB</t>
  </si>
  <si>
    <t>Sidewinder-Shot/Long-gun Case</t>
  </si>
  <si>
    <t>ESME</t>
  </si>
  <si>
    <t>J2DBMC</t>
  </si>
  <si>
    <t>J-Type Dry Bag, Med - 65L</t>
  </si>
  <si>
    <t>J2DBME</t>
  </si>
  <si>
    <t>J2DBMJ</t>
  </si>
  <si>
    <t>J3DBHM</t>
  </si>
  <si>
    <t>J-Type Dry Bag, Lg - 110L</t>
  </si>
  <si>
    <t>J3DBME</t>
  </si>
  <si>
    <t>J3DBMJ</t>
  </si>
  <si>
    <t>J2SDMC</t>
  </si>
  <si>
    <t>Spike Camp Duffel</t>
  </si>
  <si>
    <t>J2SDMJ</t>
  </si>
  <si>
    <t>J2SDME</t>
  </si>
  <si>
    <t>J3SDHM</t>
  </si>
  <si>
    <t>SuperSpike Duffel</t>
  </si>
  <si>
    <t>J3SDHS</t>
  </si>
  <si>
    <t>J3SDHR</t>
  </si>
  <si>
    <t>J3SDME</t>
  </si>
  <si>
    <t>JSTCHM</t>
  </si>
  <si>
    <t>Butt Cover, Narrow, J-packs</t>
  </si>
  <si>
    <t>JSTCHS</t>
  </si>
  <si>
    <t>JSTCHR</t>
  </si>
  <si>
    <t>JSTCHO</t>
  </si>
  <si>
    <t>Blaze Orange</t>
  </si>
  <si>
    <t>JSTCHL</t>
  </si>
  <si>
    <t>JSTCME</t>
  </si>
  <si>
    <t>JSTCMJ</t>
  </si>
  <si>
    <t>GSTCMC</t>
  </si>
  <si>
    <t>Butt Cover, Wide, G-packs</t>
  </si>
  <si>
    <t>GSTCME</t>
  </si>
  <si>
    <t>GSTCMJ</t>
  </si>
  <si>
    <t>A1SSMC</t>
  </si>
  <si>
    <t>Short Shotgun Scabbard</t>
  </si>
  <si>
    <t>A1SSMJ</t>
  </si>
  <si>
    <t>A1SSME</t>
  </si>
  <si>
    <t>A1SSMB</t>
  </si>
  <si>
    <t>A2LSHM</t>
  </si>
  <si>
    <t>Side Scabbard, Scoped Rifle</t>
  </si>
  <si>
    <t>A2LSHS</t>
  </si>
  <si>
    <t>A2LSHR</t>
  </si>
  <si>
    <t xml:space="preserve">Mirage </t>
  </si>
  <si>
    <t>A2LSHP</t>
  </si>
  <si>
    <t>Hide Open Western Slope</t>
  </si>
  <si>
    <t>A2LSMC</t>
  </si>
  <si>
    <t>A2LSME</t>
  </si>
  <si>
    <t>A2LSMJ</t>
  </si>
  <si>
    <t>A2LSMM</t>
  </si>
  <si>
    <t>A4SSMC</t>
  </si>
  <si>
    <t>Tactical Weapon Carrier</t>
  </si>
  <si>
    <t>A4SSME</t>
  </si>
  <si>
    <t>A4SSMJ</t>
  </si>
  <si>
    <t>A4SSMM</t>
  </si>
  <si>
    <t>A4DBMB</t>
  </si>
  <si>
    <t>Rifle Dry Bag &amp; Crown Sheild</t>
  </si>
  <si>
    <t>Includes ARCP</t>
  </si>
  <si>
    <t>A4DBMC</t>
  </si>
  <si>
    <t>A4DBME</t>
  </si>
  <si>
    <t>A4DBMJ</t>
  </si>
  <si>
    <t>A1SM</t>
  </si>
  <si>
    <t>Shooting Mat, Non-padded</t>
  </si>
  <si>
    <t>A2SM</t>
  </si>
  <si>
    <t>Shooting Mat, Padded</t>
  </si>
  <si>
    <t>A1SRMB</t>
  </si>
  <si>
    <t>Pack-Mountable Shooting Rest</t>
  </si>
  <si>
    <t>A1SRMC</t>
  </si>
  <si>
    <t>A1SRME</t>
  </si>
  <si>
    <t>A1SRMJ</t>
  </si>
  <si>
    <t>A1SRMM</t>
  </si>
  <si>
    <t>ARSC-CPME</t>
  </si>
  <si>
    <t>Scope Cover w/ Crown Shield</t>
  </si>
  <si>
    <t>ARSC-CPMB</t>
  </si>
  <si>
    <t>ARSC-CPMM</t>
  </si>
  <si>
    <t>ARCPME</t>
  </si>
  <si>
    <t>Crown Shield</t>
  </si>
  <si>
    <t>AG2S</t>
  </si>
  <si>
    <t>Gossamer G-Type Frame, Short</t>
  </si>
  <si>
    <t>AG2L</t>
  </si>
  <si>
    <t>Gossamer G-Type Frame, Long</t>
  </si>
  <si>
    <t>AGIF</t>
  </si>
  <si>
    <t>Endo G-Type Insert Frame</t>
  </si>
  <si>
    <t>Silver</t>
  </si>
  <si>
    <t>ARCGDG</t>
  </si>
  <si>
    <t>ButtBucket Bow/Gun Carrier w/Ripcord</t>
  </si>
  <si>
    <t>ARCGHM</t>
  </si>
  <si>
    <t>ARCGHS</t>
  </si>
  <si>
    <t>ARCGHK</t>
  </si>
  <si>
    <t>Rock Veil</t>
  </si>
  <si>
    <t>ARCGHT</t>
  </si>
  <si>
    <t>Timber Veil</t>
  </si>
  <si>
    <t>ARCGMC</t>
  </si>
  <si>
    <t>ButtBucket Weapon Carrier w/Ripcord</t>
  </si>
  <si>
    <t>ARCGME</t>
  </si>
  <si>
    <t>ARCGMJ</t>
  </si>
  <si>
    <t>A4FBHT</t>
  </si>
  <si>
    <t>Superbucket Bow Case/Carrier</t>
  </si>
  <si>
    <t>A4FBHP</t>
  </si>
  <si>
    <t>A4FBME</t>
  </si>
  <si>
    <t>A1AAME</t>
  </si>
  <si>
    <t>Airwave Pouch</t>
  </si>
  <si>
    <t>A1AAMB</t>
  </si>
  <si>
    <t>A1DBME</t>
  </si>
  <si>
    <t>Micro Dry Bag</t>
  </si>
  <si>
    <t>A1DBMJ</t>
  </si>
  <si>
    <t>A2DBME</t>
  </si>
  <si>
    <t>5-Liter Dry Bag</t>
  </si>
  <si>
    <t>A2DBMJ</t>
  </si>
  <si>
    <t>A1CSHM</t>
  </si>
  <si>
    <t>Scout Bino Pack, Sm</t>
  </si>
  <si>
    <t>A1CSHS</t>
  </si>
  <si>
    <t>A1CSHR</t>
  </si>
  <si>
    <t>A1CSME</t>
  </si>
  <si>
    <t>A1CLHM</t>
  </si>
  <si>
    <t>Scout Bino Pack, Lg</t>
  </si>
  <si>
    <t>A1CLHS</t>
  </si>
  <si>
    <t>A1CLHR</t>
  </si>
  <si>
    <t>A1CLME</t>
  </si>
  <si>
    <t>A2CPHM</t>
  </si>
  <si>
    <t>Nosegunner Bino Pack</t>
  </si>
  <si>
    <t>A2CPHS</t>
  </si>
  <si>
    <t>A2CPHP</t>
  </si>
  <si>
    <t>A2CPHL</t>
  </si>
  <si>
    <t>A2CPME</t>
  </si>
  <si>
    <t>A1BCHK</t>
  </si>
  <si>
    <t>Mini Pouch</t>
  </si>
  <si>
    <t>Hide-Open Rock Veil</t>
  </si>
  <si>
    <t>A1BCHT</t>
  </si>
  <si>
    <t>A1BCME</t>
  </si>
  <si>
    <t>A1BCMC</t>
  </si>
  <si>
    <t>A1BCMM</t>
  </si>
  <si>
    <t>A1SPHM</t>
  </si>
  <si>
    <t>Padded Accessory Pouch, Small</t>
  </si>
  <si>
    <t>A1SPHS</t>
  </si>
  <si>
    <t>A1SPME</t>
  </si>
  <si>
    <t>A1SPMC</t>
  </si>
  <si>
    <t>A1SPMJ</t>
  </si>
  <si>
    <t>A1SPMM</t>
  </si>
  <si>
    <t>A2FKMB</t>
  </si>
  <si>
    <t>IndiTAK Pouch</t>
  </si>
  <si>
    <t>A2FKMC</t>
  </si>
  <si>
    <t>Coyote Tan</t>
  </si>
  <si>
    <t>A2FKMJ</t>
  </si>
  <si>
    <t>A2FKMM</t>
  </si>
  <si>
    <t>A2MPHM</t>
  </si>
  <si>
    <t>MultiPack Pouch</t>
  </si>
  <si>
    <t>A2MPHS</t>
  </si>
  <si>
    <t>A2MPHT</t>
  </si>
  <si>
    <t>A2MPME</t>
  </si>
  <si>
    <t>A2MPMJ</t>
  </si>
  <si>
    <t>A2MPMM</t>
  </si>
  <si>
    <t>A2SPHM</t>
  </si>
  <si>
    <t>Padded Accessory Pouch, Large</t>
  </si>
  <si>
    <t>A2SPHS</t>
  </si>
  <si>
    <t>A2SPME</t>
  </si>
  <si>
    <t>A2SPMC</t>
  </si>
  <si>
    <t>A2SPMJ</t>
  </si>
  <si>
    <t>AN2PME</t>
  </si>
  <si>
    <t>2L Std Pouch</t>
  </si>
  <si>
    <t>AN2PMC</t>
  </si>
  <si>
    <t>AN2PMJ</t>
  </si>
  <si>
    <t>AN2PMM</t>
  </si>
  <si>
    <t>A3SBDG</t>
  </si>
  <si>
    <t>Saddle Bag</t>
  </si>
  <si>
    <t>A3SBHM</t>
  </si>
  <si>
    <t>A3SBMC</t>
  </si>
  <si>
    <t>A3SBMJ</t>
  </si>
  <si>
    <t>A3SBME</t>
  </si>
  <si>
    <t>A3SBMM</t>
  </si>
  <si>
    <t>APSKME</t>
  </si>
  <si>
    <t>Pouch Chest Suspension Kit</t>
  </si>
  <si>
    <t>LP1MC</t>
  </si>
  <si>
    <t>FannyTop Pack-Mount Go Bag</t>
  </si>
  <si>
    <t>LP1ME</t>
  </si>
  <si>
    <t>LP1MJ</t>
  </si>
  <si>
    <t>P12ME</t>
  </si>
  <si>
    <t>12" Map Case</t>
  </si>
  <si>
    <t>A4BBMR</t>
  </si>
  <si>
    <t>BirdBag Meat/Utility Bag</t>
  </si>
  <si>
    <t>Ranger Green</t>
  </si>
  <si>
    <t>A4BBHO</t>
  </si>
  <si>
    <t>Hunter Orange</t>
  </si>
  <si>
    <t>A6SBHM</t>
  </si>
  <si>
    <t>Batwing Pouch</t>
  </si>
  <si>
    <t>A6SBHS</t>
  </si>
  <si>
    <t>A6SBHR</t>
  </si>
  <si>
    <t>A6SBME</t>
  </si>
  <si>
    <t>A6SBMJ</t>
  </si>
  <si>
    <t>AACK</t>
  </si>
  <si>
    <t>ALICE Clip, Metal, 4-Pack</t>
  </si>
  <si>
    <t>ACSTME</t>
  </si>
  <si>
    <t>Accessory Straps, 1" x 24", Pair</t>
  </si>
  <si>
    <t>ACSL</t>
  </si>
  <si>
    <t>Acc Straps, 1 x 36" SR-Stealth, Pr</t>
  </si>
  <si>
    <t>ACSM</t>
  </si>
  <si>
    <t>Acc Straps, 1 x 36" SR-HD, Pr</t>
  </si>
  <si>
    <t>ACSEME</t>
  </si>
  <si>
    <t>38mm x 12" Extend Straps, Stealth</t>
  </si>
  <si>
    <t>ACME</t>
  </si>
  <si>
    <t>38mm x 12" Extend Straps, HD</t>
  </si>
  <si>
    <t>ACTS</t>
  </si>
  <si>
    <t>Accessory Cordage w/ Draw-Lock, 4-Pack</t>
  </si>
  <si>
    <t>ACHKME</t>
  </si>
  <si>
    <t>Hookup Kit, 2x Metal Hook/Strap / 4-Pack</t>
  </si>
  <si>
    <t>ACHKMJ</t>
  </si>
  <si>
    <t>ACHLME</t>
  </si>
  <si>
    <t>Hookup Kit, Ultralight, 6-Pack</t>
  </si>
  <si>
    <t>ACHQME</t>
  </si>
  <si>
    <t>Hookup Kit, Combo: QR + Metal Hook/Strap / 4-Pack</t>
  </si>
  <si>
    <t>ACHQMJ</t>
  </si>
  <si>
    <t>ACUPME</t>
  </si>
  <si>
    <t>Utility Panel, Laser-Cut MOLLE</t>
  </si>
  <si>
    <t>ACUPMJ</t>
  </si>
  <si>
    <t>A1STMR</t>
  </si>
  <si>
    <t>Stuff Sack, 1 Pint</t>
  </si>
  <si>
    <t>A1STME</t>
  </si>
  <si>
    <t>A1STSA</t>
  </si>
  <si>
    <t>Sage Green</t>
  </si>
  <si>
    <t>A2STMR</t>
  </si>
  <si>
    <t>Stuff Sack, 1 Liter</t>
  </si>
  <si>
    <t>A2STME</t>
  </si>
  <si>
    <t>A2STSA</t>
  </si>
  <si>
    <t>ALBCME</t>
  </si>
  <si>
    <t>Longbow Carrier w/ Ripcord</t>
  </si>
  <si>
    <t>RC2TME</t>
  </si>
  <si>
    <t>Ripcord II Tether</t>
  </si>
  <si>
    <t>E1ESME</t>
  </si>
  <si>
    <t>Strap Keepers</t>
  </si>
  <si>
    <t>HBLSMC</t>
  </si>
  <si>
    <t>Replacement Hipbelt, X-Long</t>
  </si>
  <si>
    <t>HBLSME</t>
  </si>
  <si>
    <t>HBLSMJ</t>
  </si>
  <si>
    <t>HBSSME</t>
  </si>
  <si>
    <t>Replacement Hipbelt, Small/Std</t>
  </si>
  <si>
    <t>HBSSMJ</t>
  </si>
  <si>
    <t>HBLPME</t>
  </si>
  <si>
    <t>Large Pad Replacement Hipbelt, Reg</t>
  </si>
  <si>
    <t>HBLPMJ</t>
  </si>
  <si>
    <t>LGSHMC</t>
  </si>
  <si>
    <t>Replacement Shoulder Harness, Large</t>
  </si>
  <si>
    <t>LGSHME</t>
  </si>
  <si>
    <t>LGSHMJ</t>
  </si>
  <si>
    <t>LPSHME</t>
  </si>
  <si>
    <t>Thick Pad Shoulder Harness, Std</t>
  </si>
  <si>
    <t>STSHME</t>
  </si>
  <si>
    <t>Replacement Shoulder Harness, Std</t>
  </si>
  <si>
    <t>STSHMJ</t>
  </si>
  <si>
    <t>SMSHMC</t>
  </si>
  <si>
    <t>Replacement Shoulder Harness, Small</t>
  </si>
  <si>
    <t>NA</t>
  </si>
  <si>
    <t>SMSHMG</t>
  </si>
  <si>
    <t>Olive Green</t>
  </si>
  <si>
    <t>J3EPHR</t>
  </si>
  <si>
    <t>J-Series Zip-in Panel</t>
  </si>
  <si>
    <t>Mirage / Orange Rev.</t>
  </si>
  <si>
    <t>J3EPHM</t>
  </si>
  <si>
    <t>Mountain / Orange Rev.</t>
  </si>
  <si>
    <t>J3EPHS</t>
  </si>
  <si>
    <t>Skye / Orange Rev.</t>
  </si>
  <si>
    <t>J1RCMC</t>
  </si>
  <si>
    <t>Lg LtWt Rain Cover</t>
  </si>
  <si>
    <t>J1RCMS</t>
  </si>
  <si>
    <t>Snow Digital</t>
  </si>
  <si>
    <t>G1RCMC</t>
  </si>
  <si>
    <t>Sm LtWt Rain Cover</t>
  </si>
  <si>
    <t>G1RCHT</t>
  </si>
  <si>
    <t>G1RCMS</t>
  </si>
  <si>
    <t>J2RCHM</t>
  </si>
  <si>
    <t>Rain Cover, Large Reversible</t>
  </si>
  <si>
    <t>Mountain / Orange</t>
  </si>
  <si>
    <t>J2RCUS</t>
  </si>
  <si>
    <t>UNICAM II / Snow Tech</t>
  </si>
  <si>
    <t>G2RCHM</t>
  </si>
  <si>
    <t>Rain Cover, Small Reversible</t>
  </si>
  <si>
    <t>G2RCUS</t>
  </si>
  <si>
    <t>SBBM</t>
  </si>
  <si>
    <t>Spare Buckle Set - MIL</t>
  </si>
  <si>
    <t>ASPMB</t>
  </si>
  <si>
    <t>Butterfly Shooting Pillow</t>
  </si>
  <si>
    <t>ASPME</t>
  </si>
  <si>
    <t>ABWMB</t>
  </si>
  <si>
    <t>Triple Wedge Shooting Rest</t>
  </si>
  <si>
    <t>ABWME</t>
  </si>
  <si>
    <t>RABB</t>
  </si>
  <si>
    <t>RASR Rapid Acq Shooting Rest</t>
  </si>
  <si>
    <t>RABE</t>
  </si>
  <si>
    <t>Earth</t>
  </si>
  <si>
    <t>HH1</t>
  </si>
  <si>
    <t>Hatchet Holster Mount</t>
  </si>
  <si>
    <t>HH-G19ME</t>
  </si>
  <si>
    <t>HH1 with Glock 19 Kydex Holster</t>
  </si>
  <si>
    <t>Black/Dry Earth</t>
  </si>
  <si>
    <t>HH-1911ME</t>
  </si>
  <si>
    <t>HH1 with 1911 Kydex Holster</t>
  </si>
  <si>
    <t>HH-REVME</t>
  </si>
  <si>
    <t>HH1 with Revolver Kydex Holster</t>
  </si>
  <si>
    <t>FGHM</t>
  </si>
  <si>
    <t>High Country Gaiters</t>
  </si>
  <si>
    <t>FGMD</t>
  </si>
  <si>
    <t>SU18</t>
  </si>
  <si>
    <t>Ultralight Sleeping Bag, G-loft, Reg</t>
  </si>
  <si>
    <t>SU20</t>
  </si>
  <si>
    <t>Ultralight Sleeping Bag, G-loft, Large</t>
  </si>
  <si>
    <t>SR18</t>
  </si>
  <si>
    <t>Reveille Sleeping Bag, G-loft, Reg</t>
  </si>
  <si>
    <t>SR20</t>
  </si>
  <si>
    <t>Reveille Sleeping Bag, G-loft, Large</t>
  </si>
  <si>
    <t>SE18</t>
  </si>
  <si>
    <t>Euro Down Sleeping Bag, Reg</t>
  </si>
  <si>
    <t>T1MJ</t>
  </si>
  <si>
    <t>Shooter's Nest 1-Man Tent/Bivy, Gore-Tex</t>
  </si>
  <si>
    <t>T2MJ</t>
  </si>
  <si>
    <t>Micro Condo 1-Man Tent, Gore-Tex</t>
  </si>
  <si>
    <t>Team Wendy</t>
  </si>
  <si>
    <t>Item Description</t>
  </si>
  <si>
    <t>Provide justification of each line item in this section for each item requested</t>
  </si>
  <si>
    <t>MISSION CRITICAL ITEMS</t>
  </si>
  <si>
    <t>MISSION ESSENTIAL ITEMS</t>
  </si>
  <si>
    <t>REQUESTOR INFORMATION:</t>
  </si>
  <si>
    <t>Name:</t>
  </si>
  <si>
    <t>Rank:</t>
  </si>
  <si>
    <t>Branch of Service:</t>
  </si>
  <si>
    <t>Unit:</t>
  </si>
  <si>
    <t>MOS:</t>
  </si>
  <si>
    <t>AOR:</t>
  </si>
  <si>
    <t>Personal e-mail:</t>
  </si>
  <si>
    <t>Military e-mail:</t>
  </si>
  <si>
    <t>Shipping Address:</t>
  </si>
  <si>
    <t xml:space="preserve">Size </t>
  </si>
  <si>
    <t>APO, AE &amp; ZIP</t>
  </si>
  <si>
    <t>Shipping Cost</t>
  </si>
  <si>
    <t>Final Cost</t>
  </si>
  <si>
    <t>Unit Total</t>
  </si>
  <si>
    <t>Service Member Request Form</t>
  </si>
  <si>
    <t>MISSION ENANCING ITEMS</t>
  </si>
  <si>
    <t>Anticipated Additional Costs</t>
  </si>
  <si>
    <t>glasses</t>
  </si>
  <si>
    <t>n/a</t>
  </si>
  <si>
    <t>sample:  Eye Protection frames not available through Army system, replacement lenses readily available in theatre allowing for ease of resupply/replacement during critical missions</t>
  </si>
  <si>
    <t>This section to be completed by Troops Direct</t>
  </si>
  <si>
    <t>Invoice Date</t>
  </si>
  <si>
    <t>(a) Failure to satisfy the requirement will result in extreme risk or high probability of catastrophic consequences (such as mission failure, potential loss of life or severe injury, or severe damage to property).</t>
  </si>
  <si>
    <t xml:space="preserve">(b) No work-arounds or alternative solutions exist. </t>
  </si>
  <si>
    <t>(c) Capability is needed immediately to mitigate risk.</t>
  </si>
  <si>
    <t xml:space="preserve">(a) Failure to satisfy the requirement will significantly degrade or 
prevent an organization from accomplishing its mission. </t>
  </si>
  <si>
    <t xml:space="preserve">(b) No acceptable work-arounds or alternative solutions exist. </t>
  </si>
  <si>
    <t xml:space="preserve">(c) Requirement is needed not later than a specific date to prevent  loss/degradation of capability. </t>
  </si>
  <si>
    <t xml:space="preserve">(a) Requirements that will improve/enhance an organization’s 
ability to execute its assigned mission. </t>
  </si>
  <si>
    <t xml:space="preserve">(b) Capability is needed as soon as possible. </t>
  </si>
  <si>
    <t>City, State, ZIP</t>
  </si>
  <si>
    <t>Name</t>
  </si>
  <si>
    <t>Email</t>
  </si>
  <si>
    <t>Relationship</t>
  </si>
  <si>
    <t>CONUS SHIPPING INFORMATION</t>
  </si>
  <si>
    <t>Use this section for additional comments or explanation of needs.</t>
  </si>
  <si>
    <r>
      <t xml:space="preserve">If deployed - CONUS address is </t>
    </r>
    <r>
      <rPr>
        <b/>
        <u/>
        <sz val="10"/>
        <color rgb="FFFF0000"/>
        <rFont val="Gotham"/>
      </rPr>
      <t>MANDATORY</t>
    </r>
    <r>
      <rPr>
        <b/>
        <u/>
        <sz val="10"/>
        <rFont val="Gotham"/>
      </rPr>
      <t xml:space="preserve"> </t>
    </r>
  </si>
  <si>
    <t>After approval all tracking and shipment notifications will come from Semper Sozo Inc., our supply chain manager and distributor</t>
  </si>
  <si>
    <t>Phone - WhatsApp/Signal:</t>
  </si>
  <si>
    <t>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</si>
</sst>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lt;=9999999]###\-####;\(###\)\ ###\-####"/>
    <numFmt numFmtId="165" formatCode="&quot;$&quot;#,##0.00"/>
    <numFmt numFmtId="166" formatCode="[$$-409]#,##0.00;[Red]\-[$$-409]#,##0.00"/>
    <numFmt numFmtId="167" formatCode="[$$-409]#,###.00;[Red]\-[$$-409]#,###.00"/>
    <numFmt numFmtId="168" formatCode="mmmm&quot;-&quot;yy"/>
    <numFmt numFmtId="169" formatCode="m/d/yy;@"/>
  </numFmts>
  <fonts count="56" x14ac:knownFonts="1">
    <font>
      <sz val="11"/>
      <color theme="1"/>
      <name val="Calibri"/>
      <family val="2"/>
      <scheme val="minor"/>
    </font>
    <font>
      <u/>
      <sz val="11"/>
      <color theme="10"/>
      <name val="Calibri"/>
      <family val="2"/>
      <scheme val="minor"/>
    </font>
    <font>
      <sz val="11"/>
      <color theme="1"/>
      <name val="Calibri"/>
      <family val="2"/>
      <scheme val="minor"/>
    </font>
    <font>
      <sz val="10"/>
      <name val="Verdana"/>
      <family val="2"/>
    </font>
    <font>
      <sz val="9"/>
      <color indexed="8"/>
      <name val="Arial"/>
      <family val="2"/>
    </font>
    <font>
      <sz val="10"/>
      <color indexed="8"/>
      <name val="Arial"/>
      <family val="2"/>
    </font>
    <font>
      <b/>
      <sz val="8"/>
      <color indexed="8"/>
      <name val="Arial"/>
      <family val="2"/>
    </font>
    <font>
      <b/>
      <sz val="9"/>
      <color indexed="8"/>
      <name val="Arial"/>
      <family val="2"/>
    </font>
    <font>
      <sz val="8"/>
      <name val="Arial"/>
      <family val="2"/>
    </font>
    <font>
      <sz val="9"/>
      <name val="Arial"/>
      <family val="2"/>
    </font>
    <font>
      <sz val="10"/>
      <name val="Tahoma"/>
      <family val="2"/>
      <charset val="1"/>
    </font>
    <font>
      <sz val="10"/>
      <color indexed="8"/>
      <name val="Tahoma"/>
      <family val="2"/>
    </font>
    <font>
      <sz val="9"/>
      <name val="Arial"/>
      <family val="2"/>
      <charset val="1"/>
    </font>
    <font>
      <sz val="9"/>
      <color indexed="8"/>
      <name val="Tahoma"/>
      <family val="2"/>
    </font>
    <font>
      <u/>
      <sz val="10"/>
      <color theme="10"/>
      <name val="Verdana"/>
      <family val="2"/>
    </font>
    <font>
      <b/>
      <sz val="11"/>
      <color theme="1"/>
      <name val="Calibri"/>
      <family val="2"/>
      <scheme val="minor"/>
    </font>
    <font>
      <sz val="8"/>
      <color indexed="8"/>
      <name val="Arial"/>
      <family val="2"/>
    </font>
    <font>
      <b/>
      <u/>
      <sz val="12"/>
      <color indexed="8"/>
      <name val="Arial"/>
      <family val="2"/>
    </font>
    <font>
      <sz val="10"/>
      <name val="Arial"/>
      <family val="2"/>
    </font>
    <font>
      <b/>
      <sz val="10"/>
      <name val="Arial"/>
      <family val="2"/>
    </font>
    <font>
      <sz val="8"/>
      <color indexed="10"/>
      <name val="Arial"/>
      <family val="2"/>
    </font>
    <font>
      <b/>
      <sz val="10"/>
      <color indexed="8"/>
      <name val="Arial"/>
      <family val="2"/>
    </font>
    <font>
      <i/>
      <sz val="8"/>
      <color indexed="10"/>
      <name val="Arial"/>
      <family val="2"/>
    </font>
    <font>
      <b/>
      <sz val="9"/>
      <name val="Arial"/>
      <family val="2"/>
      <charset val="1"/>
    </font>
    <font>
      <b/>
      <sz val="8"/>
      <name val="Arial"/>
      <family val="2"/>
      <charset val="1"/>
    </font>
    <font>
      <b/>
      <sz val="8"/>
      <name val="Arial"/>
      <family val="2"/>
    </font>
    <font>
      <b/>
      <sz val="10"/>
      <name val="Arial"/>
      <family val="2"/>
      <charset val="1"/>
    </font>
    <font>
      <sz val="10"/>
      <name val="Arial"/>
      <family val="2"/>
      <charset val="1"/>
    </font>
    <font>
      <i/>
      <sz val="9"/>
      <name val="Arial"/>
      <family val="2"/>
      <charset val="1"/>
    </font>
    <font>
      <sz val="8"/>
      <name val="Arial"/>
      <family val="2"/>
      <charset val="1"/>
    </font>
    <font>
      <i/>
      <sz val="9"/>
      <color indexed="8"/>
      <name val="Arial"/>
      <family val="2"/>
    </font>
    <font>
      <sz val="24"/>
      <color indexed="8"/>
      <name val="Arial"/>
      <family val="2"/>
    </font>
    <font>
      <b/>
      <sz val="26"/>
      <name val="Gotham"/>
    </font>
    <font>
      <b/>
      <sz val="20"/>
      <name val="Gotham"/>
    </font>
    <font>
      <b/>
      <sz val="11"/>
      <color theme="1"/>
      <name val="Gotham"/>
    </font>
    <font>
      <sz val="11"/>
      <color theme="1"/>
      <name val="Gotham"/>
    </font>
    <font>
      <b/>
      <sz val="10"/>
      <name val="Gotham"/>
    </font>
    <font>
      <sz val="10"/>
      <name val="Gotham"/>
    </font>
    <font>
      <u/>
      <sz val="11"/>
      <color theme="10"/>
      <name val="Gotham"/>
    </font>
    <font>
      <b/>
      <sz val="9"/>
      <name val="Gotham"/>
    </font>
    <font>
      <sz val="10"/>
      <color theme="1"/>
      <name val="Gotham"/>
    </font>
    <font>
      <sz val="10"/>
      <color rgb="FFFF0000"/>
      <name val="Gotham"/>
    </font>
    <font>
      <u/>
      <sz val="10"/>
      <color theme="10"/>
      <name val="Gotham"/>
    </font>
    <font>
      <b/>
      <sz val="10"/>
      <color theme="1"/>
      <name val="Gotham"/>
    </font>
    <font>
      <i/>
      <sz val="11"/>
      <name val="Gotham"/>
    </font>
    <font>
      <b/>
      <i/>
      <sz val="11"/>
      <name val="Gotham"/>
    </font>
    <font>
      <b/>
      <sz val="14"/>
      <name val="Gotham"/>
    </font>
    <font>
      <b/>
      <sz val="12"/>
      <name val="Gotham"/>
    </font>
    <font>
      <u/>
      <sz val="11"/>
      <color theme="1"/>
      <name val="Gotham"/>
    </font>
    <font>
      <sz val="9"/>
      <color theme="1"/>
      <name val="Gotham"/>
    </font>
    <font>
      <b/>
      <sz val="11"/>
      <name val="Gotham"/>
    </font>
    <font>
      <sz val="11"/>
      <name val="Gotham"/>
    </font>
    <font>
      <b/>
      <u/>
      <sz val="10"/>
      <name val="Gotham"/>
    </font>
    <font>
      <b/>
      <u/>
      <sz val="10"/>
      <color rgb="FFFF0000"/>
      <name val="Gotham"/>
    </font>
    <font>
      <b/>
      <sz val="10"/>
      <color rgb="FFFF0000"/>
      <name val="Gotham"/>
    </font>
    <font>
      <b/>
      <u/>
      <sz val="11"/>
      <color rgb="FFFF0000"/>
      <name val="Gotham"/>
    </font>
  </fonts>
  <fills count="18">
    <fill>
      <patternFill patternType="none"/>
    </fill>
    <fill>
      <patternFill patternType="gray125"/>
    </fill>
    <fill>
      <patternFill patternType="solid">
        <fgColor theme="9"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theme="3"/>
        <bgColor indexed="64"/>
      </patternFill>
    </fill>
    <fill>
      <patternFill patternType="solid">
        <fgColor theme="0"/>
        <bgColor indexed="26"/>
      </patternFill>
    </fill>
    <fill>
      <patternFill patternType="solid">
        <fgColor indexed="13"/>
        <bgColor auto="1"/>
      </patternFill>
    </fill>
    <fill>
      <patternFill patternType="solid">
        <fgColor theme="5"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bgColor indexed="64"/>
      </patternFill>
    </fill>
    <fill>
      <patternFill patternType="solid">
        <fgColor rgb="FFFFC000"/>
        <bgColor indexed="64"/>
      </patternFill>
    </fill>
    <fill>
      <patternFill patternType="solid">
        <fgColor theme="4"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8"/>
      </bottom>
      <diagonal/>
    </border>
    <border>
      <left style="thin">
        <color indexed="9"/>
      </left>
      <right style="thin">
        <color indexed="9"/>
      </right>
      <top style="thin">
        <color indexed="9"/>
      </top>
      <bottom/>
      <diagonal/>
    </border>
    <border>
      <left style="thin">
        <color indexed="8"/>
      </left>
      <right/>
      <top/>
      <bottom/>
      <diagonal/>
    </border>
    <border>
      <left/>
      <right/>
      <top style="hair">
        <color indexed="8"/>
      </top>
      <bottom style="hair">
        <color indexed="8"/>
      </bottom>
      <diagonal/>
    </border>
    <border>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top style="thin">
        <color indexed="8"/>
      </top>
      <bottom/>
      <diagonal/>
    </border>
    <border>
      <left style="thin">
        <color indexed="8"/>
      </left>
      <right/>
      <top style="thin">
        <color indexed="9"/>
      </top>
      <bottom style="thin">
        <color indexed="9"/>
      </bottom>
      <diagonal/>
    </border>
    <border>
      <left style="thin">
        <color indexed="8"/>
      </left>
      <right/>
      <top style="thin">
        <color indexed="9"/>
      </top>
      <bottom/>
      <diagonal/>
    </border>
    <border>
      <left style="hair">
        <color indexed="8"/>
      </left>
      <right style="hair">
        <color indexed="8"/>
      </right>
      <top/>
      <bottom style="hair">
        <color indexed="8"/>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thin">
        <color indexed="8"/>
      </left>
      <right/>
      <top/>
      <bottom style="thin">
        <color indexed="9"/>
      </bottom>
      <diagonal/>
    </border>
    <border>
      <left style="thin">
        <color indexed="9"/>
      </left>
      <right/>
      <top style="thin">
        <color indexed="9"/>
      </top>
      <bottom style="thin">
        <color indexed="8"/>
      </bottom>
      <diagonal/>
    </border>
    <border>
      <left style="thin">
        <color indexed="8"/>
      </left>
      <right/>
      <top style="thin">
        <color indexed="8"/>
      </top>
      <bottom style="thin">
        <color indexed="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top/>
      <bottom style="medium">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9">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3" fillId="0" borderId="0"/>
    <xf numFmtId="0" fontId="10" fillId="0" borderId="0" applyNumberFormat="0" applyFill="0" applyBorder="0" applyProtection="0"/>
    <xf numFmtId="0" fontId="11" fillId="0" borderId="0" applyNumberFormat="0" applyFill="0" applyBorder="0" applyProtection="0"/>
    <xf numFmtId="0" fontId="10" fillId="0" borderId="0"/>
    <xf numFmtId="0" fontId="5" fillId="0" borderId="0" applyNumberFormat="0" applyFill="0" applyBorder="0" applyProtection="0"/>
    <xf numFmtId="0" fontId="14" fillId="0" borderId="0" applyNumberFormat="0" applyFill="0" applyBorder="0" applyAlignment="0" applyProtection="0"/>
  </cellStyleXfs>
  <cellXfs count="421">
    <xf numFmtId="0" fontId="0" fillId="0" borderId="0" xfId="0"/>
    <xf numFmtId="0" fontId="0" fillId="0" borderId="0" xfId="0" applyAlignment="1">
      <alignment horizontal="center"/>
    </xf>
    <xf numFmtId="1" fontId="9" fillId="0" borderId="1" xfId="4" applyNumberFormat="1" applyFont="1" applyBorder="1"/>
    <xf numFmtId="1" fontId="4" fillId="0" borderId="1" xfId="5" applyNumberFormat="1" applyFont="1" applyBorder="1"/>
    <xf numFmtId="1" fontId="12" fillId="0" borderId="1" xfId="6" applyNumberFormat="1" applyFont="1" applyBorder="1"/>
    <xf numFmtId="0" fontId="12" fillId="0" borderId="1" xfId="4" applyFont="1" applyBorder="1"/>
    <xf numFmtId="49" fontId="12" fillId="0" borderId="1" xfId="6" applyNumberFormat="1" applyFont="1" applyBorder="1" applyAlignment="1">
      <alignment horizontal="left"/>
    </xf>
    <xf numFmtId="1" fontId="12" fillId="0" borderId="1" xfId="6" applyNumberFormat="1" applyFont="1" applyBorder="1" applyAlignment="1">
      <alignment horizontal="right"/>
    </xf>
    <xf numFmtId="0" fontId="12" fillId="0" borderId="1" xfId="4" applyFont="1" applyBorder="1" applyAlignment="1">
      <alignment wrapText="1"/>
    </xf>
    <xf numFmtId="1" fontId="12" fillId="0" borderId="1" xfId="4" applyNumberFormat="1" applyFont="1" applyBorder="1"/>
    <xf numFmtId="44" fontId="0" fillId="0" borderId="0" xfId="2" applyFont="1"/>
    <xf numFmtId="0" fontId="1" fillId="0" borderId="0" xfId="1" applyAlignment="1">
      <alignment wrapText="1"/>
    </xf>
    <xf numFmtId="0" fontId="15" fillId="0" borderId="0" xfId="0" applyFont="1" applyAlignment="1">
      <alignment horizontal="center"/>
    </xf>
    <xf numFmtId="44" fontId="15" fillId="0" borderId="0" xfId="2" applyFont="1" applyAlignment="1">
      <alignment horizontal="center"/>
    </xf>
    <xf numFmtId="0" fontId="1" fillId="0" borderId="0" xfId="1"/>
    <xf numFmtId="0" fontId="0" fillId="0" borderId="0" xfId="0" applyAlignment="1">
      <alignment wrapText="1"/>
    </xf>
    <xf numFmtId="0" fontId="16" fillId="4" borderId="9" xfId="0" applyFont="1" applyFill="1" applyBorder="1"/>
    <xf numFmtId="49" fontId="17" fillId="0" borderId="9" xfId="0" applyNumberFormat="1" applyFont="1" applyBorder="1" applyAlignment="1">
      <alignment horizontal="left"/>
    </xf>
    <xf numFmtId="1" fontId="4" fillId="0" borderId="9" xfId="0" applyNumberFormat="1" applyFont="1" applyBorder="1"/>
    <xf numFmtId="4" fontId="16" fillId="0" borderId="9" xfId="0" applyNumberFormat="1" applyFont="1" applyBorder="1"/>
    <xf numFmtId="1" fontId="16" fillId="0" borderId="9" xfId="0" applyNumberFormat="1" applyFont="1" applyBorder="1"/>
    <xf numFmtId="0" fontId="18" fillId="0" borderId="0" xfId="0" applyFont="1"/>
    <xf numFmtId="49" fontId="19" fillId="0" borderId="9" xfId="0" applyNumberFormat="1" applyFont="1" applyBorder="1" applyAlignment="1">
      <alignment horizontal="left"/>
    </xf>
    <xf numFmtId="0" fontId="0" fillId="0" borderId="9" xfId="0" applyBorder="1"/>
    <xf numFmtId="0" fontId="20" fillId="0" borderId="9" xfId="0" applyFont="1" applyBorder="1" applyAlignment="1">
      <alignment horizontal="left"/>
    </xf>
    <xf numFmtId="0" fontId="21" fillId="4" borderId="9" xfId="0" applyFont="1" applyFill="1" applyBorder="1" applyAlignment="1">
      <alignment horizontal="left"/>
    </xf>
    <xf numFmtId="15" fontId="8" fillId="0" borderId="9" xfId="0" applyNumberFormat="1" applyFont="1" applyBorder="1"/>
    <xf numFmtId="49" fontId="16" fillId="0" borderId="9" xfId="0" applyNumberFormat="1" applyFont="1" applyBorder="1"/>
    <xf numFmtId="49" fontId="16" fillId="0" borderId="9" xfId="0" applyNumberFormat="1" applyFont="1" applyBorder="1" applyAlignment="1">
      <alignment horizontal="left"/>
    </xf>
    <xf numFmtId="4" fontId="8" fillId="0" borderId="9" xfId="0" applyNumberFormat="1" applyFont="1" applyBorder="1"/>
    <xf numFmtId="49" fontId="21" fillId="0" borderId="9" xfId="0" applyNumberFormat="1" applyFont="1" applyBorder="1" applyAlignment="1">
      <alignment horizontal="left"/>
    </xf>
    <xf numFmtId="0" fontId="16" fillId="0" borderId="9" xfId="0" applyFont="1" applyBorder="1" applyAlignment="1">
      <alignment horizontal="center"/>
    </xf>
    <xf numFmtId="0" fontId="16" fillId="0" borderId="9" xfId="0" applyFont="1" applyBorder="1" applyAlignment="1">
      <alignment horizontal="left"/>
    </xf>
    <xf numFmtId="4" fontId="16" fillId="0" borderId="9" xfId="0" applyNumberFormat="1" applyFont="1" applyBorder="1" applyAlignment="1">
      <alignment horizontal="center"/>
    </xf>
    <xf numFmtId="0" fontId="16" fillId="4" borderId="10" xfId="0" applyFont="1" applyFill="1" applyBorder="1"/>
    <xf numFmtId="49" fontId="22" fillId="0" borderId="11" xfId="0" applyNumberFormat="1" applyFont="1" applyBorder="1" applyAlignment="1">
      <alignment horizontal="left"/>
    </xf>
    <xf numFmtId="1" fontId="4" fillId="0" borderId="11" xfId="0" applyNumberFormat="1" applyFont="1" applyBorder="1"/>
    <xf numFmtId="4" fontId="16" fillId="0" borderId="11" xfId="0" applyNumberFormat="1" applyFont="1" applyBorder="1"/>
    <xf numFmtId="1" fontId="16" fillId="0" borderId="11" xfId="0" applyNumberFormat="1" applyFont="1" applyBorder="1"/>
    <xf numFmtId="4" fontId="8" fillId="0" borderId="11" xfId="0" applyNumberFormat="1" applyFont="1" applyBorder="1"/>
    <xf numFmtId="4" fontId="16" fillId="0" borderId="11" xfId="0" applyNumberFormat="1" applyFont="1" applyBorder="1" applyAlignment="1">
      <alignment horizontal="center"/>
    </xf>
    <xf numFmtId="0" fontId="20" fillId="0" borderId="11" xfId="0" applyFont="1" applyBorder="1" applyAlignment="1">
      <alignment horizontal="left"/>
    </xf>
    <xf numFmtId="0" fontId="16" fillId="5" borderId="12" xfId="0" applyFont="1" applyFill="1" applyBorder="1"/>
    <xf numFmtId="49" fontId="16" fillId="5" borderId="1" xfId="0" applyNumberFormat="1" applyFont="1" applyFill="1" applyBorder="1" applyAlignment="1">
      <alignment horizontal="center"/>
    </xf>
    <xf numFmtId="49" fontId="16" fillId="5" borderId="1" xfId="0" applyNumberFormat="1" applyFont="1" applyFill="1" applyBorder="1" applyAlignment="1">
      <alignment horizontal="left"/>
    </xf>
    <xf numFmtId="1" fontId="4" fillId="5" borderId="1" xfId="0" applyNumberFormat="1" applyFont="1" applyFill="1" applyBorder="1"/>
    <xf numFmtId="4" fontId="8" fillId="5" borderId="1" xfId="0" applyNumberFormat="1" applyFont="1" applyFill="1" applyBorder="1"/>
    <xf numFmtId="4" fontId="16" fillId="5" borderId="1" xfId="0" applyNumberFormat="1" applyFont="1" applyFill="1" applyBorder="1"/>
    <xf numFmtId="0" fontId="16" fillId="5" borderId="1" xfId="0" applyFont="1" applyFill="1" applyBorder="1" applyAlignment="1">
      <alignment horizontal="left"/>
    </xf>
    <xf numFmtId="0" fontId="0" fillId="5" borderId="0" xfId="0" applyFill="1"/>
    <xf numFmtId="0" fontId="23" fillId="0" borderId="13" xfId="4" applyFont="1" applyBorder="1" applyAlignment="1">
      <alignment horizontal="left" vertical="top"/>
    </xf>
    <xf numFmtId="49" fontId="24" fillId="0" borderId="1" xfId="4" applyNumberFormat="1" applyFont="1" applyBorder="1" applyAlignment="1">
      <alignment horizontal="center"/>
    </xf>
    <xf numFmtId="49" fontId="6" fillId="0" borderId="1" xfId="0" applyNumberFormat="1" applyFont="1" applyBorder="1" applyAlignment="1">
      <alignment horizontal="center"/>
    </xf>
    <xf numFmtId="1" fontId="7" fillId="0" borderId="1" xfId="0" applyNumberFormat="1" applyFont="1" applyBorder="1" applyAlignment="1">
      <alignment horizontal="center"/>
    </xf>
    <xf numFmtId="49" fontId="25" fillId="0" borderId="1" xfId="0" applyNumberFormat="1" applyFont="1" applyBorder="1" applyAlignment="1">
      <alignment horizontal="center"/>
    </xf>
    <xf numFmtId="49" fontId="6" fillId="0" borderId="1" xfId="0" applyNumberFormat="1" applyFont="1" applyBorder="1" applyAlignment="1">
      <alignment horizontal="left"/>
    </xf>
    <xf numFmtId="0" fontId="26" fillId="0" borderId="0" xfId="4" applyFont="1" applyAlignment="1">
      <alignment horizontal="left" vertical="top" wrapText="1"/>
    </xf>
    <xf numFmtId="0" fontId="23" fillId="0" borderId="1" xfId="4" applyFont="1" applyBorder="1" applyAlignment="1">
      <alignment horizontal="left" wrapText="1"/>
    </xf>
    <xf numFmtId="0" fontId="23" fillId="0" borderId="1" xfId="4" applyFont="1" applyBorder="1"/>
    <xf numFmtId="0" fontId="23" fillId="0" borderId="1" xfId="4" applyFont="1" applyBorder="1" applyAlignment="1">
      <alignment wrapText="1"/>
    </xf>
    <xf numFmtId="166" fontId="23" fillId="0" borderId="1" xfId="4" applyNumberFormat="1" applyFont="1" applyBorder="1" applyAlignment="1">
      <alignment wrapText="1"/>
    </xf>
    <xf numFmtId="166" fontId="23" fillId="0" borderId="1" xfId="4" applyNumberFormat="1" applyFont="1" applyBorder="1"/>
    <xf numFmtId="0" fontId="0" fillId="0" borderId="1" xfId="0" applyBorder="1"/>
    <xf numFmtId="0" fontId="12" fillId="0" borderId="0" xfId="4" applyFont="1" applyAlignment="1">
      <alignment horizontal="left" vertical="top"/>
    </xf>
    <xf numFmtId="166" fontId="12" fillId="0" borderId="1" xfId="4" applyNumberFormat="1" applyFont="1" applyBorder="1" applyAlignment="1">
      <alignment wrapText="1"/>
    </xf>
    <xf numFmtId="0" fontId="16" fillId="5" borderId="0" xfId="0" applyFont="1" applyFill="1"/>
    <xf numFmtId="0" fontId="12" fillId="5" borderId="14" xfId="4" applyFont="1" applyFill="1" applyBorder="1" applyAlignment="1">
      <alignment horizontal="left" vertical="top"/>
    </xf>
    <xf numFmtId="0" fontId="27" fillId="5" borderId="1" xfId="4" applyFont="1" applyFill="1" applyBorder="1"/>
    <xf numFmtId="0" fontId="0" fillId="5" borderId="1" xfId="0" applyFill="1" applyBorder="1"/>
    <xf numFmtId="1" fontId="10" fillId="0" borderId="15" xfId="4" applyNumberFormat="1" applyBorder="1"/>
    <xf numFmtId="1" fontId="12" fillId="0" borderId="15" xfId="4" applyNumberFormat="1" applyFont="1" applyBorder="1"/>
    <xf numFmtId="0" fontId="0" fillId="4" borderId="0" xfId="0" applyFill="1"/>
    <xf numFmtId="166" fontId="12" fillId="0" borderId="1" xfId="4" applyNumberFormat="1" applyFont="1" applyBorder="1"/>
    <xf numFmtId="0" fontId="9" fillId="0" borderId="1" xfId="4" applyFont="1" applyBorder="1" applyAlignment="1">
      <alignment wrapText="1"/>
    </xf>
    <xf numFmtId="49" fontId="26" fillId="0" borderId="0" xfId="6" applyNumberFormat="1" applyFont="1" applyAlignment="1">
      <alignment horizontal="left" vertical="top"/>
    </xf>
    <xf numFmtId="167" fontId="12" fillId="0" borderId="1" xfId="4" applyNumberFormat="1" applyFont="1" applyBorder="1"/>
    <xf numFmtId="49" fontId="28" fillId="0" borderId="0" xfId="6" applyNumberFormat="1" applyFont="1" applyAlignment="1">
      <alignment horizontal="left" vertical="top"/>
    </xf>
    <xf numFmtId="49" fontId="12" fillId="0" borderId="1" xfId="6" applyNumberFormat="1" applyFont="1" applyBorder="1"/>
    <xf numFmtId="1" fontId="12" fillId="6" borderId="1" xfId="4" applyNumberFormat="1" applyFont="1" applyFill="1" applyBorder="1" applyAlignment="1">
      <alignment horizontal="right"/>
    </xf>
    <xf numFmtId="167" fontId="12" fillId="0" borderId="1" xfId="6" applyNumberFormat="1" applyFont="1" applyBorder="1"/>
    <xf numFmtId="0" fontId="12" fillId="5" borderId="0" xfId="4" applyFont="1" applyFill="1" applyAlignment="1">
      <alignment horizontal="left" vertical="top"/>
    </xf>
    <xf numFmtId="0" fontId="12" fillId="5" borderId="1" xfId="4" applyFont="1" applyFill="1" applyBorder="1"/>
    <xf numFmtId="167" fontId="27" fillId="5" borderId="1" xfId="4" applyNumberFormat="1" applyFont="1" applyFill="1" applyBorder="1"/>
    <xf numFmtId="49" fontId="26" fillId="0" borderId="16" xfId="6" applyNumberFormat="1" applyFont="1" applyBorder="1" applyAlignment="1">
      <alignment horizontal="left" vertical="top"/>
    </xf>
    <xf numFmtId="49" fontId="12" fillId="5" borderId="1" xfId="6" applyNumberFormat="1" applyFont="1" applyFill="1" applyBorder="1"/>
    <xf numFmtId="49" fontId="12" fillId="5" borderId="1" xfId="6" applyNumberFormat="1" applyFont="1" applyFill="1" applyBorder="1" applyAlignment="1">
      <alignment horizontal="left"/>
    </xf>
    <xf numFmtId="1" fontId="12" fillId="5" borderId="1" xfId="6" applyNumberFormat="1" applyFont="1" applyFill="1" applyBorder="1" applyAlignment="1">
      <alignment horizontal="right"/>
    </xf>
    <xf numFmtId="167" fontId="12" fillId="5" borderId="1" xfId="6" applyNumberFormat="1" applyFont="1" applyFill="1" applyBorder="1"/>
    <xf numFmtId="166" fontId="12" fillId="5" borderId="1" xfId="4" applyNumberFormat="1" applyFont="1" applyFill="1" applyBorder="1" applyAlignment="1">
      <alignment wrapText="1"/>
    </xf>
    <xf numFmtId="0" fontId="6" fillId="4" borderId="17" xfId="0" applyFont="1" applyFill="1" applyBorder="1" applyAlignment="1">
      <alignment horizontal="center"/>
    </xf>
    <xf numFmtId="0" fontId="16" fillId="4" borderId="18" xfId="0" applyFont="1" applyFill="1" applyBorder="1"/>
    <xf numFmtId="49" fontId="4" fillId="0" borderId="1" xfId="0" applyNumberFormat="1" applyFont="1" applyBorder="1" applyAlignment="1">
      <alignment horizontal="center"/>
    </xf>
    <xf numFmtId="49" fontId="16" fillId="0" borderId="1" xfId="0" applyNumberFormat="1" applyFont="1" applyBorder="1" applyAlignment="1">
      <alignment horizontal="left"/>
    </xf>
    <xf numFmtId="49" fontId="4" fillId="0" borderId="1" xfId="0" applyNumberFormat="1" applyFont="1" applyBorder="1" applyAlignment="1">
      <alignment horizontal="left"/>
    </xf>
    <xf numFmtId="1" fontId="4" fillId="0" borderId="1" xfId="0" applyNumberFormat="1" applyFont="1" applyBorder="1" applyAlignment="1">
      <alignment horizontal="right"/>
    </xf>
    <xf numFmtId="4" fontId="8" fillId="0" borderId="1" xfId="0" applyNumberFormat="1" applyFont="1" applyBorder="1"/>
    <xf numFmtId="4" fontId="16" fillId="0" borderId="1" xfId="0" applyNumberFormat="1" applyFont="1" applyBorder="1"/>
    <xf numFmtId="168" fontId="16" fillId="0" borderId="1" xfId="0" applyNumberFormat="1" applyFont="1" applyBorder="1" applyAlignment="1">
      <alignment horizontal="left"/>
    </xf>
    <xf numFmtId="0" fontId="16" fillId="4" borderId="19" xfId="0" applyFont="1" applyFill="1" applyBorder="1"/>
    <xf numFmtId="49" fontId="9" fillId="4" borderId="1" xfId="4" applyNumberFormat="1" applyFont="1" applyFill="1" applyBorder="1" applyAlignment="1">
      <alignment horizontal="center"/>
    </xf>
    <xf numFmtId="49" fontId="8" fillId="6" borderId="1" xfId="4" applyNumberFormat="1" applyFont="1" applyFill="1" applyBorder="1" applyAlignment="1">
      <alignment horizontal="left"/>
    </xf>
    <xf numFmtId="49" fontId="29" fillId="6" borderId="1" xfId="4" applyNumberFormat="1" applyFont="1" applyFill="1" applyBorder="1" applyAlignment="1">
      <alignment horizontal="left"/>
    </xf>
    <xf numFmtId="1" fontId="12" fillId="6" borderId="1" xfId="4" applyNumberFormat="1" applyFont="1" applyFill="1" applyBorder="1"/>
    <xf numFmtId="49" fontId="9" fillId="4" borderId="15" xfId="4" applyNumberFormat="1" applyFont="1" applyFill="1" applyBorder="1" applyAlignment="1">
      <alignment horizontal="center"/>
    </xf>
    <xf numFmtId="49" fontId="16" fillId="0" borderId="7" xfId="0" applyNumberFormat="1" applyFont="1" applyBorder="1" applyAlignment="1">
      <alignment horizontal="left"/>
    </xf>
    <xf numFmtId="49" fontId="4" fillId="0" borderId="7" xfId="0" applyNumberFormat="1" applyFont="1" applyBorder="1" applyAlignment="1">
      <alignment horizontal="left"/>
    </xf>
    <xf numFmtId="1" fontId="9" fillId="0" borderId="20" xfId="4" applyNumberFormat="1" applyFont="1" applyBorder="1"/>
    <xf numFmtId="4" fontId="8" fillId="0" borderId="7" xfId="0" applyNumberFormat="1" applyFont="1" applyBorder="1"/>
    <xf numFmtId="4" fontId="16" fillId="0" borderId="7" xfId="0" applyNumberFormat="1" applyFont="1" applyBorder="1"/>
    <xf numFmtId="1" fontId="9" fillId="0" borderId="15" xfId="4" applyNumberFormat="1" applyFont="1" applyBorder="1"/>
    <xf numFmtId="0" fontId="16" fillId="4" borderId="21" xfId="0" applyFont="1" applyFill="1" applyBorder="1"/>
    <xf numFmtId="49" fontId="4" fillId="0" borderId="1" xfId="0" applyNumberFormat="1" applyFont="1" applyBorder="1" applyAlignment="1">
      <alignment horizontal="right"/>
    </xf>
    <xf numFmtId="49" fontId="7" fillId="0" borderId="1" xfId="0" applyNumberFormat="1" applyFont="1" applyBorder="1"/>
    <xf numFmtId="49" fontId="30" fillId="0" borderId="1" xfId="0" applyNumberFormat="1" applyFont="1" applyBorder="1" applyAlignment="1">
      <alignment horizontal="left"/>
    </xf>
    <xf numFmtId="1" fontId="4" fillId="0" borderId="1" xfId="0" applyNumberFormat="1" applyFont="1" applyBorder="1"/>
    <xf numFmtId="0" fontId="16" fillId="0" borderId="1" xfId="0" applyFont="1" applyBorder="1" applyAlignment="1">
      <alignment horizontal="left"/>
    </xf>
    <xf numFmtId="0" fontId="16" fillId="4" borderId="22" xfId="0" applyFont="1" applyFill="1" applyBorder="1"/>
    <xf numFmtId="49" fontId="4" fillId="0" borderId="1" xfId="0" applyNumberFormat="1" applyFont="1" applyBorder="1"/>
    <xf numFmtId="0" fontId="16" fillId="4" borderId="23" xfId="0" applyFont="1" applyFill="1" applyBorder="1"/>
    <xf numFmtId="49" fontId="4" fillId="5" borderId="1" xfId="0" applyNumberFormat="1" applyFont="1" applyFill="1" applyBorder="1" applyAlignment="1">
      <alignment horizontal="left"/>
    </xf>
    <xf numFmtId="0" fontId="16" fillId="4" borderId="24" xfId="0" applyFont="1" applyFill="1" applyBorder="1"/>
    <xf numFmtId="49" fontId="16" fillId="0" borderId="1" xfId="0" applyNumberFormat="1" applyFont="1" applyBorder="1"/>
    <xf numFmtId="1" fontId="9" fillId="6" borderId="15" xfId="4" applyNumberFormat="1" applyFont="1" applyFill="1" applyBorder="1"/>
    <xf numFmtId="1" fontId="9" fillId="4" borderId="15" xfId="4" applyNumberFormat="1" applyFont="1" applyFill="1" applyBorder="1"/>
    <xf numFmtId="0" fontId="0" fillId="4" borderId="21" xfId="0" applyFill="1" applyBorder="1"/>
    <xf numFmtId="14" fontId="16" fillId="0" borderId="1" xfId="0" applyNumberFormat="1" applyFont="1" applyBorder="1" applyAlignment="1">
      <alignment horizontal="left"/>
    </xf>
    <xf numFmtId="0" fontId="0" fillId="4" borderId="22" xfId="0" applyFill="1" applyBorder="1"/>
    <xf numFmtId="0" fontId="0" fillId="4" borderId="23" xfId="0" applyFill="1" applyBorder="1"/>
    <xf numFmtId="0" fontId="16" fillId="4" borderId="12" xfId="0" applyFont="1" applyFill="1" applyBorder="1"/>
    <xf numFmtId="0" fontId="20" fillId="4" borderId="18" xfId="0" applyFont="1" applyFill="1" applyBorder="1"/>
    <xf numFmtId="0" fontId="31" fillId="0" borderId="0" xfId="0" applyFont="1"/>
    <xf numFmtId="1" fontId="13" fillId="0" borderId="1" xfId="0" applyNumberFormat="1" applyFont="1" applyBorder="1"/>
    <xf numFmtId="49" fontId="4" fillId="7" borderId="1" xfId="0" applyNumberFormat="1" applyFont="1" applyFill="1" applyBorder="1" applyAlignment="1">
      <alignment horizontal="center" vertical="top" wrapText="1"/>
    </xf>
    <xf numFmtId="1" fontId="10" fillId="4" borderId="15" xfId="4" applyNumberFormat="1" applyFill="1" applyBorder="1"/>
    <xf numFmtId="49" fontId="16" fillId="4" borderId="1" xfId="0" applyNumberFormat="1" applyFont="1" applyFill="1" applyBorder="1" applyAlignment="1">
      <alignment horizontal="left"/>
    </xf>
    <xf numFmtId="49" fontId="4" fillId="4" borderId="1" xfId="0" applyNumberFormat="1" applyFont="1" applyFill="1" applyBorder="1" applyAlignment="1">
      <alignment horizontal="center" vertical="top" wrapText="1"/>
    </xf>
    <xf numFmtId="49" fontId="4" fillId="4" borderId="1" xfId="0" applyNumberFormat="1" applyFont="1" applyFill="1" applyBorder="1" applyAlignment="1">
      <alignment horizontal="left"/>
    </xf>
    <xf numFmtId="4" fontId="8" fillId="4" borderId="1" xfId="0" applyNumberFormat="1" applyFont="1" applyFill="1" applyBorder="1"/>
    <xf numFmtId="14" fontId="16" fillId="4" borderId="1" xfId="0" applyNumberFormat="1" applyFont="1" applyFill="1" applyBorder="1" applyAlignment="1">
      <alignment horizontal="left"/>
    </xf>
    <xf numFmtId="49" fontId="4" fillId="4" borderId="1" xfId="0" applyNumberFormat="1" applyFont="1" applyFill="1" applyBorder="1" applyAlignment="1">
      <alignment horizontal="center"/>
    </xf>
    <xf numFmtId="1" fontId="4" fillId="4" borderId="1" xfId="0" applyNumberFormat="1" applyFont="1" applyFill="1" applyBorder="1"/>
    <xf numFmtId="4" fontId="16" fillId="4" borderId="1" xfId="0" applyNumberFormat="1" applyFont="1" applyFill="1" applyBorder="1"/>
    <xf numFmtId="1" fontId="0" fillId="0" borderId="0" xfId="0" applyNumberFormat="1"/>
    <xf numFmtId="0" fontId="4" fillId="0" borderId="1" xfId="0" applyFont="1" applyBorder="1" applyAlignment="1">
      <alignment horizontal="center"/>
    </xf>
    <xf numFmtId="0" fontId="4" fillId="0" borderId="1" xfId="0" applyFont="1" applyBorder="1" applyAlignment="1">
      <alignment horizontal="left"/>
    </xf>
    <xf numFmtId="0" fontId="20" fillId="4" borderId="24" xfId="0" applyFont="1" applyFill="1" applyBorder="1"/>
    <xf numFmtId="1" fontId="4" fillId="6" borderId="15" xfId="7" applyNumberFormat="1" applyFont="1" applyFill="1" applyBorder="1"/>
    <xf numFmtId="0" fontId="16" fillId="4" borderId="1" xfId="0" applyFont="1" applyFill="1" applyBorder="1" applyAlignment="1">
      <alignment horizontal="left"/>
    </xf>
    <xf numFmtId="1" fontId="4" fillId="4" borderId="1" xfId="0" applyNumberFormat="1" applyFont="1" applyFill="1" applyBorder="1" applyAlignment="1">
      <alignment horizontal="right"/>
    </xf>
    <xf numFmtId="1" fontId="0" fillId="6" borderId="15" xfId="0" applyNumberFormat="1" applyFill="1" applyBorder="1"/>
    <xf numFmtId="49" fontId="16" fillId="7" borderId="1" xfId="0" applyNumberFormat="1" applyFont="1" applyFill="1" applyBorder="1" applyAlignment="1">
      <alignment horizontal="left" wrapText="1"/>
    </xf>
    <xf numFmtId="49" fontId="16" fillId="7" borderId="1" xfId="0" applyNumberFormat="1" applyFont="1" applyFill="1" applyBorder="1" applyAlignment="1">
      <alignment horizontal="left" vertical="top" wrapText="1"/>
    </xf>
    <xf numFmtId="49" fontId="4" fillId="7" borderId="1" xfId="0" applyNumberFormat="1" applyFont="1" applyFill="1" applyBorder="1" applyAlignment="1">
      <alignment horizontal="center" wrapText="1"/>
    </xf>
    <xf numFmtId="14" fontId="20" fillId="0" borderId="1" xfId="0" applyNumberFormat="1" applyFont="1" applyBorder="1" applyAlignment="1">
      <alignment horizontal="left"/>
    </xf>
    <xf numFmtId="49" fontId="9" fillId="6" borderId="15" xfId="4" applyNumberFormat="1" applyFont="1" applyFill="1" applyBorder="1" applyAlignment="1">
      <alignment horizontal="left"/>
    </xf>
    <xf numFmtId="0" fontId="0" fillId="4" borderId="25" xfId="0" applyFill="1" applyBorder="1"/>
    <xf numFmtId="1" fontId="0" fillId="0" borderId="1" xfId="0" applyNumberFormat="1" applyBorder="1"/>
    <xf numFmtId="0" fontId="18" fillId="0" borderId="1" xfId="0" applyFont="1" applyBorder="1"/>
    <xf numFmtId="49" fontId="4" fillId="7" borderId="1" xfId="0" applyNumberFormat="1" applyFont="1" applyFill="1" applyBorder="1" applyAlignment="1">
      <alignment horizontal="left" wrapText="1"/>
    </xf>
    <xf numFmtId="1" fontId="4" fillId="6" borderId="1" xfId="7" applyNumberFormat="1" applyFont="1" applyFill="1" applyBorder="1"/>
    <xf numFmtId="1" fontId="4" fillId="8" borderId="1" xfId="0" applyNumberFormat="1" applyFont="1" applyFill="1" applyBorder="1"/>
    <xf numFmtId="0" fontId="20" fillId="4" borderId="19" xfId="0" applyFont="1" applyFill="1" applyBorder="1"/>
    <xf numFmtId="0" fontId="16" fillId="4" borderId="12" xfId="0" applyFont="1" applyFill="1" applyBorder="1" applyAlignment="1">
      <alignment horizontal="center"/>
    </xf>
    <xf numFmtId="4" fontId="8" fillId="0" borderId="1" xfId="0" applyNumberFormat="1" applyFont="1" applyBorder="1" applyAlignment="1">
      <alignment horizontal="right"/>
    </xf>
    <xf numFmtId="0" fontId="6" fillId="4" borderId="26" xfId="0" applyFont="1" applyFill="1" applyBorder="1" applyAlignment="1">
      <alignment horizontal="center"/>
    </xf>
    <xf numFmtId="49" fontId="0" fillId="0" borderId="1" xfId="0" applyNumberFormat="1" applyBorder="1" applyAlignment="1">
      <alignment horizontal="center"/>
    </xf>
    <xf numFmtId="0" fontId="0" fillId="0" borderId="1" xfId="0" applyBorder="1" applyAlignment="1">
      <alignment horizontal="center"/>
    </xf>
    <xf numFmtId="0" fontId="4" fillId="0" borderId="1" xfId="0" applyFont="1" applyBorder="1"/>
    <xf numFmtId="0" fontId="6" fillId="4" borderId="24" xfId="0" applyFont="1" applyFill="1" applyBorder="1" applyAlignment="1">
      <alignment horizontal="center"/>
    </xf>
    <xf numFmtId="1" fontId="4" fillId="5" borderId="0" xfId="0" applyNumberFormat="1" applyFont="1" applyFill="1"/>
    <xf numFmtId="0" fontId="1" fillId="0" borderId="0" xfId="1" applyAlignment="1">
      <alignment vertical="center"/>
    </xf>
    <xf numFmtId="0" fontId="0" fillId="0" borderId="0" xfId="0" applyAlignment="1">
      <alignment horizontal="center" wrapText="1"/>
    </xf>
    <xf numFmtId="44" fontId="32" fillId="0" borderId="0" xfId="2" applyFont="1" applyFill="1" applyBorder="1" applyAlignment="1">
      <alignment horizontal="center" vertical="center"/>
    </xf>
    <xf numFmtId="0" fontId="35" fillId="0" borderId="0" xfId="0" applyFont="1"/>
    <xf numFmtId="169" fontId="35" fillId="0" borderId="0" xfId="0" applyNumberFormat="1" applyFont="1" applyAlignment="1">
      <alignment horizontal="center" vertical="center"/>
    </xf>
    <xf numFmtId="49" fontId="35" fillId="0" borderId="0" xfId="0" applyNumberFormat="1" applyFont="1"/>
    <xf numFmtId="0" fontId="36" fillId="0" borderId="0" xfId="0" applyFont="1" applyFill="1" applyBorder="1" applyAlignment="1" applyProtection="1">
      <alignment vertical="center"/>
      <protection locked="0"/>
    </xf>
    <xf numFmtId="0" fontId="37" fillId="0" borderId="0" xfId="0" applyFont="1" applyFill="1" applyBorder="1" applyAlignment="1" applyProtection="1">
      <alignment vertical="center"/>
      <protection locked="0"/>
    </xf>
    <xf numFmtId="0" fontId="37" fillId="0" borderId="0" xfId="0" applyFont="1" applyAlignment="1">
      <alignment vertical="center"/>
    </xf>
    <xf numFmtId="0" fontId="37" fillId="0" borderId="0" xfId="0" applyFont="1" applyBorder="1"/>
    <xf numFmtId="44" fontId="37" fillId="0" borderId="0" xfId="2" applyFont="1" applyBorder="1" applyAlignment="1">
      <alignment horizontal="center"/>
    </xf>
    <xf numFmtId="49" fontId="38" fillId="0" borderId="0" xfId="1" applyNumberFormat="1" applyFont="1"/>
    <xf numFmtId="0" fontId="37" fillId="0" borderId="0" xfId="0" applyFont="1" applyAlignment="1" applyProtection="1">
      <alignment vertical="center"/>
      <protection locked="0"/>
    </xf>
    <xf numFmtId="44" fontId="35" fillId="0" borderId="0" xfId="2" applyFont="1" applyFill="1" applyAlignment="1">
      <alignment horizontal="center"/>
    </xf>
    <xf numFmtId="0" fontId="39" fillId="0" borderId="0" xfId="0" applyFont="1" applyFill="1" applyBorder="1" applyAlignment="1">
      <alignment horizontal="center" vertical="center"/>
    </xf>
    <xf numFmtId="44" fontId="39" fillId="0" borderId="0" xfId="2" applyFont="1" applyFill="1" applyBorder="1" applyAlignment="1">
      <alignment horizontal="center" vertical="center"/>
    </xf>
    <xf numFmtId="0" fontId="35" fillId="0" borderId="0" xfId="0" applyFont="1" applyBorder="1"/>
    <xf numFmtId="0" fontId="36" fillId="0" borderId="0" xfId="0" applyFont="1" applyFill="1" applyBorder="1" applyAlignment="1" applyProtection="1">
      <alignment horizontal="center" vertical="center"/>
      <protection locked="0"/>
    </xf>
    <xf numFmtId="44" fontId="37" fillId="0" borderId="0" xfId="2" applyFont="1" applyFill="1" applyBorder="1" applyAlignment="1" applyProtection="1">
      <alignment horizontal="center" vertical="center"/>
      <protection locked="0"/>
    </xf>
    <xf numFmtId="0" fontId="37" fillId="0" borderId="0" xfId="0" applyFont="1" applyFill="1" applyBorder="1" applyAlignment="1">
      <alignment vertical="center"/>
    </xf>
    <xf numFmtId="44" fontId="37" fillId="0" borderId="0" xfId="2" applyFont="1" applyFill="1" applyBorder="1" applyAlignment="1">
      <alignment horizontal="center" vertical="center"/>
    </xf>
    <xf numFmtId="0" fontId="35" fillId="0" borderId="0" xfId="0" applyFont="1" applyFill="1" applyBorder="1"/>
    <xf numFmtId="44" fontId="35" fillId="0" borderId="0" xfId="2" applyFont="1" applyFill="1" applyBorder="1" applyAlignment="1">
      <alignment horizontal="center"/>
    </xf>
    <xf numFmtId="0" fontId="37" fillId="0" borderId="0" xfId="0" applyFont="1" applyFill="1" applyBorder="1" applyAlignment="1">
      <alignment horizontal="right" vertical="center"/>
    </xf>
    <xf numFmtId="0" fontId="37" fillId="0" borderId="0" xfId="0" applyFont="1" applyFill="1" applyBorder="1" applyAlignment="1">
      <alignment horizontal="center" vertical="center"/>
    </xf>
    <xf numFmtId="0" fontId="36" fillId="0" borderId="0" xfId="0" applyFont="1" applyFill="1" applyBorder="1" applyAlignment="1">
      <alignment vertical="center"/>
    </xf>
    <xf numFmtId="169" fontId="35" fillId="0" borderId="0" xfId="0" applyNumberFormat="1" applyFont="1" applyFill="1" applyBorder="1" applyAlignment="1">
      <alignment horizontal="center" vertical="center"/>
    </xf>
    <xf numFmtId="49" fontId="35" fillId="0" borderId="0" xfId="0" applyNumberFormat="1" applyFont="1" applyFill="1" applyBorder="1"/>
    <xf numFmtId="14" fontId="37" fillId="0" borderId="0" xfId="0" applyNumberFormat="1" applyFont="1" applyFill="1" applyBorder="1" applyAlignment="1" applyProtection="1">
      <alignment horizontal="center" vertical="center"/>
      <protection locked="0"/>
    </xf>
    <xf numFmtId="44" fontId="37" fillId="0" borderId="0" xfId="2" applyFont="1" applyAlignment="1">
      <alignment horizontal="center" vertical="center"/>
    </xf>
    <xf numFmtId="0" fontId="36" fillId="2" borderId="1" xfId="0" applyFont="1" applyFill="1" applyBorder="1" applyAlignment="1">
      <alignment horizontal="center" vertical="center" wrapText="1"/>
    </xf>
    <xf numFmtId="0" fontId="36" fillId="2" borderId="4" xfId="0" applyFont="1" applyFill="1" applyBorder="1" applyAlignment="1">
      <alignment horizontal="center" vertical="center"/>
    </xf>
    <xf numFmtId="0" fontId="40" fillId="0" borderId="0" xfId="0" applyFont="1" applyBorder="1"/>
    <xf numFmtId="0" fontId="40" fillId="0" borderId="0" xfId="0" applyFont="1"/>
    <xf numFmtId="165" fontId="41" fillId="14" borderId="1" xfId="2" applyNumberFormat="1" applyFont="1" applyFill="1" applyBorder="1" applyAlignment="1" applyProtection="1">
      <alignment horizontal="center" vertical="center"/>
      <protection locked="0"/>
    </xf>
    <xf numFmtId="165" fontId="41" fillId="14" borderId="1" xfId="2" applyNumberFormat="1" applyFont="1" applyFill="1" applyBorder="1" applyAlignment="1">
      <alignment horizontal="center" vertical="center"/>
    </xf>
    <xf numFmtId="14" fontId="41" fillId="14" borderId="1" xfId="2" applyNumberFormat="1" applyFont="1" applyFill="1" applyBorder="1" applyAlignment="1">
      <alignment horizontal="center" vertical="center"/>
    </xf>
    <xf numFmtId="0" fontId="41" fillId="0" borderId="0" xfId="0" applyFont="1" applyBorder="1"/>
    <xf numFmtId="0" fontId="41" fillId="0" borderId="0" xfId="0" applyFont="1"/>
    <xf numFmtId="0" fontId="37" fillId="0" borderId="1" xfId="0" applyFont="1" applyBorder="1" applyAlignment="1" applyProtection="1">
      <alignment horizontal="center" vertical="center"/>
      <protection locked="0"/>
    </xf>
    <xf numFmtId="14" fontId="40" fillId="0" borderId="1" xfId="2" applyNumberFormat="1" applyFont="1" applyBorder="1" applyAlignment="1">
      <alignment horizontal="center" vertical="center"/>
    </xf>
    <xf numFmtId="0" fontId="40" fillId="0" borderId="1" xfId="0" applyNumberFormat="1" applyFont="1" applyFill="1" applyBorder="1" applyAlignment="1">
      <alignment horizontal="center" vertical="center"/>
    </xf>
    <xf numFmtId="165" fontId="37" fillId="0" borderId="1" xfId="0" applyNumberFormat="1" applyFont="1" applyBorder="1" applyAlignment="1" applyProtection="1">
      <alignment horizontal="center" vertical="center"/>
      <protection locked="0"/>
    </xf>
    <xf numFmtId="165" fontId="37" fillId="14" borderId="1" xfId="2" applyNumberFormat="1" applyFont="1" applyFill="1" applyBorder="1" applyAlignment="1" applyProtection="1">
      <alignment horizontal="center" vertical="center"/>
      <protection locked="0"/>
    </xf>
    <xf numFmtId="165" fontId="40" fillId="14" borderId="1" xfId="2" applyNumberFormat="1" applyFont="1" applyFill="1" applyBorder="1" applyAlignment="1">
      <alignment horizontal="center" vertical="center"/>
    </xf>
    <xf numFmtId="14" fontId="40" fillId="14" borderId="1" xfId="2" applyNumberFormat="1" applyFont="1" applyFill="1" applyBorder="1" applyAlignment="1">
      <alignment horizontal="center" vertical="center"/>
    </xf>
    <xf numFmtId="0" fontId="43" fillId="3" borderId="0" xfId="0" applyFont="1" applyFill="1"/>
    <xf numFmtId="0" fontId="43" fillId="0" borderId="0" xfId="0" applyFont="1" applyFill="1"/>
    <xf numFmtId="0" fontId="43" fillId="0" borderId="0" xfId="0" applyFont="1" applyFill="1" applyBorder="1"/>
    <xf numFmtId="0" fontId="37" fillId="0" borderId="1" xfId="0" applyNumberFormat="1" applyFont="1" applyBorder="1" applyAlignment="1" applyProtection="1">
      <alignment horizontal="center" vertical="center"/>
      <protection locked="0"/>
    </xf>
    <xf numFmtId="49" fontId="40" fillId="0" borderId="0" xfId="0" applyNumberFormat="1" applyFont="1" applyBorder="1" applyAlignment="1">
      <alignment horizontal="left"/>
    </xf>
    <xf numFmtId="0" fontId="37" fillId="0" borderId="0" xfId="0" applyFont="1" applyBorder="1" applyAlignment="1">
      <alignment horizontal="center"/>
    </xf>
    <xf numFmtId="44" fontId="35" fillId="0" borderId="0" xfId="2" applyFont="1" applyBorder="1" applyAlignment="1">
      <alignment horizontal="center"/>
    </xf>
    <xf numFmtId="169" fontId="34" fillId="0" borderId="0" xfId="2" applyNumberFormat="1" applyFont="1" applyFill="1" applyAlignment="1">
      <alignment horizontal="center" vertical="center"/>
    </xf>
    <xf numFmtId="0" fontId="37" fillId="0" borderId="0" xfId="0" applyFont="1"/>
    <xf numFmtId="44" fontId="37" fillId="0" borderId="0" xfId="2" applyFont="1" applyAlignment="1">
      <alignment horizontal="center"/>
    </xf>
    <xf numFmtId="44" fontId="35" fillId="0" borderId="0" xfId="2" applyFont="1" applyAlignment="1">
      <alignment horizontal="center"/>
    </xf>
    <xf numFmtId="0" fontId="35" fillId="0" borderId="0" xfId="0" applyFont="1" applyAlignment="1">
      <alignment horizontal="center"/>
    </xf>
    <xf numFmtId="0" fontId="37" fillId="0" borderId="0" xfId="0" applyFont="1" applyAlignment="1">
      <alignment horizontal="left"/>
    </xf>
    <xf numFmtId="0" fontId="35" fillId="0" borderId="41" xfId="0" applyFont="1" applyBorder="1"/>
    <xf numFmtId="0" fontId="35" fillId="0" borderId="46" xfId="0" applyFont="1" applyBorder="1" applyAlignment="1">
      <alignment horizontal="left" wrapText="1"/>
    </xf>
    <xf numFmtId="0" fontId="38" fillId="0" borderId="46" xfId="1" applyFont="1" applyBorder="1" applyAlignment="1">
      <alignment horizontal="left" wrapText="1"/>
    </xf>
    <xf numFmtId="164" fontId="35" fillId="0" borderId="46" xfId="0" applyNumberFormat="1" applyFont="1" applyBorder="1" applyAlignment="1">
      <alignment horizontal="left" wrapText="1"/>
    </xf>
    <xf numFmtId="0" fontId="40" fillId="0" borderId="1" xfId="0" applyFont="1" applyBorder="1" applyAlignment="1">
      <alignment horizontal="center" vertical="center"/>
    </xf>
    <xf numFmtId="165" fontId="35" fillId="16" borderId="1" xfId="0" applyNumberFormat="1" applyFont="1" applyFill="1" applyBorder="1" applyAlignment="1">
      <alignment horizontal="center" vertical="center"/>
    </xf>
    <xf numFmtId="169" fontId="48" fillId="16" borderId="34" xfId="0" applyNumberFormat="1" applyFont="1" applyFill="1" applyBorder="1" applyAlignment="1">
      <alignment horizontal="center" vertical="center"/>
    </xf>
    <xf numFmtId="169" fontId="48" fillId="16" borderId="35" xfId="0" applyNumberFormat="1" applyFont="1" applyFill="1" applyBorder="1" applyAlignment="1">
      <alignment horizontal="center" vertical="center"/>
    </xf>
    <xf numFmtId="49" fontId="48" fillId="16" borderId="36" xfId="0" applyNumberFormat="1" applyFont="1" applyFill="1" applyBorder="1" applyAlignment="1">
      <alignment horizontal="center" vertical="center"/>
    </xf>
    <xf numFmtId="49" fontId="35" fillId="16" borderId="27" xfId="0" applyNumberFormat="1" applyFont="1" applyFill="1" applyBorder="1" applyAlignment="1">
      <alignment horizontal="center" vertical="center"/>
    </xf>
    <xf numFmtId="14" fontId="35" fillId="16" borderId="28" xfId="0" applyNumberFormat="1" applyFont="1" applyFill="1" applyBorder="1" applyAlignment="1">
      <alignment horizontal="center" vertical="center"/>
    </xf>
    <xf numFmtId="49" fontId="35" fillId="16" borderId="40" xfId="0" applyNumberFormat="1" applyFont="1" applyFill="1" applyBorder="1" applyAlignment="1">
      <alignment horizontal="center" vertical="center"/>
    </xf>
    <xf numFmtId="165" fontId="35" fillId="16" borderId="37" xfId="0" applyNumberFormat="1" applyFont="1" applyFill="1" applyBorder="1" applyAlignment="1">
      <alignment horizontal="center" vertical="center"/>
    </xf>
    <xf numFmtId="14" fontId="35" fillId="16" borderId="38" xfId="0" applyNumberFormat="1" applyFont="1" applyFill="1" applyBorder="1" applyAlignment="1">
      <alignment horizontal="center" vertical="center"/>
    </xf>
    <xf numFmtId="0" fontId="36" fillId="12" borderId="2" xfId="0" applyFont="1" applyFill="1" applyBorder="1" applyAlignment="1">
      <alignment horizontal="center" vertical="center" wrapText="1"/>
    </xf>
    <xf numFmtId="165" fontId="41" fillId="12" borderId="2" xfId="0" applyNumberFormat="1" applyFont="1" applyFill="1" applyBorder="1" applyAlignment="1" applyProtection="1">
      <alignment horizontal="center" vertical="center"/>
      <protection locked="0"/>
    </xf>
    <xf numFmtId="165" fontId="37" fillId="12" borderId="2" xfId="0" applyNumberFormat="1" applyFont="1" applyFill="1" applyBorder="1" applyAlignment="1" applyProtection="1">
      <alignment horizontal="center" vertical="center"/>
      <protection locked="0"/>
    </xf>
    <xf numFmtId="165" fontId="37" fillId="12" borderId="2" xfId="2" applyNumberFormat="1" applyFont="1" applyFill="1" applyBorder="1" applyAlignment="1" applyProtection="1">
      <alignment horizontal="center"/>
      <protection locked="0"/>
    </xf>
    <xf numFmtId="49" fontId="41" fillId="14" borderId="28" xfId="0" applyNumberFormat="1" applyFont="1" applyFill="1" applyBorder="1" applyAlignment="1">
      <alignment horizontal="left"/>
    </xf>
    <xf numFmtId="49" fontId="40" fillId="14" borderId="28" xfId="0" applyNumberFormat="1" applyFont="1" applyFill="1" applyBorder="1" applyAlignment="1">
      <alignment horizontal="left"/>
    </xf>
    <xf numFmtId="165" fontId="37" fillId="14" borderId="37" xfId="2" applyNumberFormat="1" applyFont="1" applyFill="1" applyBorder="1" applyAlignment="1" applyProtection="1">
      <alignment horizontal="center" vertical="center"/>
      <protection locked="0"/>
    </xf>
    <xf numFmtId="165" fontId="40" fillId="14" borderId="37" xfId="2" applyNumberFormat="1" applyFont="1" applyFill="1" applyBorder="1" applyAlignment="1">
      <alignment horizontal="center" vertical="center"/>
    </xf>
    <xf numFmtId="14" fontId="40" fillId="14" borderId="37" xfId="2" applyNumberFormat="1" applyFont="1" applyFill="1" applyBorder="1" applyAlignment="1">
      <alignment horizontal="center" vertical="center"/>
    </xf>
    <xf numFmtId="49" fontId="40" fillId="14" borderId="38" xfId="0" applyNumberFormat="1" applyFont="1" applyFill="1" applyBorder="1" applyAlignment="1">
      <alignment horizontal="left"/>
    </xf>
    <xf numFmtId="0" fontId="44" fillId="0" borderId="0" xfId="0" applyFont="1" applyBorder="1" applyAlignment="1">
      <alignment horizontal="center" vertical="center"/>
    </xf>
    <xf numFmtId="0" fontId="45" fillId="2" borderId="2" xfId="0" applyFont="1" applyFill="1" applyBorder="1" applyAlignment="1">
      <alignment horizontal="center" vertical="center"/>
    </xf>
    <xf numFmtId="49" fontId="46" fillId="2" borderId="3" xfId="0" applyNumberFormat="1" applyFont="1" applyFill="1" applyBorder="1" applyAlignment="1">
      <alignment horizontal="center" vertical="center"/>
    </xf>
    <xf numFmtId="0" fontId="46" fillId="2" borderId="3" xfId="0" applyFont="1" applyFill="1" applyBorder="1" applyAlignment="1">
      <alignment horizontal="center" vertical="center"/>
    </xf>
    <xf numFmtId="165" fontId="47" fillId="2" borderId="3" xfId="0" applyNumberFormat="1" applyFont="1" applyFill="1" applyBorder="1" applyAlignment="1">
      <alignment horizontal="center" vertical="center"/>
    </xf>
    <xf numFmtId="165" fontId="47" fillId="2" borderId="3" xfId="2" applyNumberFormat="1" applyFont="1" applyFill="1" applyBorder="1" applyAlignment="1">
      <alignment horizontal="center" vertical="center"/>
    </xf>
    <xf numFmtId="165" fontId="34" fillId="2" borderId="3" xfId="2" applyNumberFormat="1" applyFont="1" applyFill="1" applyBorder="1" applyAlignment="1">
      <alignment horizontal="center" vertical="center"/>
    </xf>
    <xf numFmtId="165" fontId="34" fillId="2" borderId="4" xfId="2" applyNumberFormat="1" applyFont="1" applyFill="1" applyBorder="1" applyAlignment="1">
      <alignment horizontal="center" vertical="center"/>
    </xf>
    <xf numFmtId="49" fontId="36" fillId="17" borderId="1" xfId="0" applyNumberFormat="1" applyFont="1" applyFill="1" applyBorder="1" applyAlignment="1" applyProtection="1">
      <alignment horizontal="center" vertical="center"/>
      <protection locked="0"/>
    </xf>
    <xf numFmtId="165" fontId="36" fillId="17" borderId="1" xfId="0" applyNumberFormat="1" applyFont="1" applyFill="1" applyBorder="1" applyAlignment="1" applyProtection="1">
      <alignment horizontal="center" vertical="center"/>
      <protection locked="0"/>
    </xf>
    <xf numFmtId="165" fontId="43" fillId="17" borderId="1" xfId="2" applyNumberFormat="1" applyFont="1" applyFill="1" applyBorder="1" applyAlignment="1">
      <alignment horizontal="center" vertical="center"/>
    </xf>
    <xf numFmtId="165" fontId="43" fillId="17" borderId="7" xfId="2" applyNumberFormat="1" applyFont="1" applyFill="1" applyBorder="1" applyAlignment="1">
      <alignment horizontal="center" vertical="center"/>
    </xf>
    <xf numFmtId="165" fontId="43" fillId="17" borderId="7" xfId="0" applyNumberFormat="1" applyFont="1" applyFill="1" applyBorder="1" applyAlignment="1">
      <alignment horizontal="center" vertical="center"/>
    </xf>
    <xf numFmtId="0" fontId="35" fillId="0" borderId="0" xfId="0" applyFont="1" applyFill="1" applyBorder="1" applyAlignment="1">
      <alignment horizontal="center" vertical="center"/>
    </xf>
    <xf numFmtId="169" fontId="35" fillId="0" borderId="0" xfId="0" applyNumberFormat="1" applyFont="1" applyBorder="1" applyAlignment="1">
      <alignment horizontal="center" vertical="center"/>
    </xf>
    <xf numFmtId="49" fontId="35" fillId="0" borderId="0" xfId="0" applyNumberFormat="1" applyFont="1" applyBorder="1"/>
    <xf numFmtId="0" fontId="4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36" fillId="2" borderId="7" xfId="0" applyFont="1" applyFill="1" applyBorder="1" applyAlignment="1">
      <alignment horizontal="center" vertical="center" wrapText="1"/>
    </xf>
    <xf numFmtId="169" fontId="36" fillId="2" borderId="7" xfId="2" applyNumberFormat="1" applyFont="1" applyFill="1" applyBorder="1" applyAlignment="1">
      <alignment horizontal="center" vertical="center" wrapText="1"/>
    </xf>
    <xf numFmtId="0" fontId="36" fillId="2" borderId="7" xfId="0" applyFont="1" applyFill="1" applyBorder="1" applyAlignment="1">
      <alignment horizontal="center" vertical="center"/>
    </xf>
    <xf numFmtId="0" fontId="35" fillId="0" borderId="0" xfId="0" applyFont="1" applyBorder="1" applyAlignment="1">
      <alignment horizontal="center"/>
    </xf>
    <xf numFmtId="0" fontId="35" fillId="0" borderId="46" xfId="0" applyFont="1" applyBorder="1" applyAlignment="1">
      <alignment horizontal="center"/>
    </xf>
    <xf numFmtId="0" fontId="35" fillId="0" borderId="47" xfId="0" applyFont="1" applyBorder="1" applyAlignment="1">
      <alignment horizontal="center"/>
    </xf>
    <xf numFmtId="0" fontId="35" fillId="0" borderId="48" xfId="0" applyFont="1" applyBorder="1" applyAlignment="1">
      <alignment horizontal="center"/>
    </xf>
    <xf numFmtId="0" fontId="43" fillId="0" borderId="0" xfId="0" applyFont="1" applyFill="1" applyAlignment="1"/>
    <xf numFmtId="0" fontId="36" fillId="2" borderId="8" xfId="0" applyFont="1" applyFill="1" applyBorder="1" applyAlignment="1">
      <alignment horizontal="center" vertical="center" wrapText="1"/>
    </xf>
    <xf numFmtId="169" fontId="36" fillId="2" borderId="8" xfId="2" applyNumberFormat="1" applyFont="1" applyFill="1" applyBorder="1" applyAlignment="1">
      <alignment horizontal="center" vertical="center" wrapText="1"/>
    </xf>
    <xf numFmtId="0" fontId="36" fillId="2" borderId="8" xfId="0" applyFont="1" applyFill="1" applyBorder="1" applyAlignment="1">
      <alignment horizontal="center" vertical="center"/>
    </xf>
    <xf numFmtId="0" fontId="36" fillId="2" borderId="30" xfId="0" applyFont="1" applyFill="1" applyBorder="1" applyAlignment="1">
      <alignment horizontal="center" vertical="center"/>
    </xf>
    <xf numFmtId="165" fontId="36" fillId="0" borderId="0" xfId="0" applyNumberFormat="1" applyFont="1" applyFill="1" applyBorder="1" applyAlignment="1" applyProtection="1">
      <alignment horizontal="center" vertical="center"/>
      <protection locked="0"/>
    </xf>
    <xf numFmtId="165" fontId="43" fillId="0" borderId="0" xfId="2" applyNumberFormat="1" applyFont="1" applyFill="1" applyBorder="1" applyAlignment="1">
      <alignment horizontal="center" vertical="center"/>
    </xf>
    <xf numFmtId="0" fontId="36" fillId="12" borderId="5" xfId="0" applyFont="1" applyFill="1" applyBorder="1" applyAlignment="1">
      <alignment horizontal="center" vertical="center" wrapText="1"/>
    </xf>
    <xf numFmtId="49" fontId="43" fillId="0" borderId="0" xfId="0" applyNumberFormat="1" applyFont="1" applyFill="1" applyBorder="1" applyAlignment="1">
      <alignment horizontal="left"/>
    </xf>
    <xf numFmtId="14" fontId="43" fillId="0" borderId="0" xfId="2" applyNumberFormat="1" applyFont="1" applyFill="1" applyBorder="1" applyAlignment="1">
      <alignment horizontal="center" vertical="center"/>
    </xf>
    <xf numFmtId="0" fontId="34" fillId="0" borderId="0" xfId="0" applyFont="1" applyBorder="1" applyAlignment="1">
      <alignment horizontal="left"/>
    </xf>
    <xf numFmtId="0" fontId="34" fillId="0" borderId="47" xfId="0" applyFont="1" applyBorder="1" applyAlignment="1">
      <alignment horizontal="left"/>
    </xf>
    <xf numFmtId="165" fontId="36" fillId="0" borderId="46" xfId="0" applyNumberFormat="1" applyFont="1" applyFill="1" applyBorder="1" applyAlignment="1" applyProtection="1">
      <alignment horizontal="center" vertical="center"/>
      <protection locked="0"/>
    </xf>
    <xf numFmtId="165" fontId="36" fillId="0" borderId="48" xfId="0" applyNumberFormat="1" applyFont="1" applyFill="1" applyBorder="1" applyAlignment="1" applyProtection="1">
      <alignment horizontal="center" vertical="center"/>
      <protection locked="0"/>
    </xf>
    <xf numFmtId="0" fontId="35" fillId="0" borderId="31" xfId="0" applyFont="1" applyBorder="1"/>
    <xf numFmtId="0" fontId="35" fillId="0" borderId="48" xfId="0" applyFont="1" applyBorder="1" applyAlignment="1">
      <alignment horizontal="left" wrapText="1"/>
    </xf>
    <xf numFmtId="0" fontId="50" fillId="9" borderId="44" xfId="0" applyFont="1" applyFill="1" applyBorder="1" applyAlignment="1">
      <alignment horizontal="center" vertical="center"/>
    </xf>
    <xf numFmtId="44" fontId="50" fillId="9" borderId="45" xfId="2" applyFont="1" applyFill="1" applyBorder="1" applyAlignment="1">
      <alignment horizontal="center" vertical="center"/>
    </xf>
    <xf numFmtId="164" fontId="35" fillId="0" borderId="3" xfId="0" applyNumberFormat="1" applyFont="1" applyBorder="1" applyAlignment="1">
      <alignment horizontal="right" vertical="center" wrapText="1"/>
    </xf>
    <xf numFmtId="44" fontId="36" fillId="14" borderId="35" xfId="2" applyFont="1" applyFill="1" applyBorder="1" applyAlignment="1">
      <alignment horizontal="center" wrapText="1"/>
    </xf>
    <xf numFmtId="44" fontId="36" fillId="14" borderId="35" xfId="2" applyFont="1" applyFill="1" applyBorder="1" applyAlignment="1">
      <alignment horizontal="center" vertical="center" wrapText="1"/>
    </xf>
    <xf numFmtId="169" fontId="36" fillId="14" borderId="35" xfId="2" applyNumberFormat="1" applyFont="1" applyFill="1" applyBorder="1" applyAlignment="1">
      <alignment horizontal="center" vertical="center" wrapText="1"/>
    </xf>
    <xf numFmtId="49" fontId="36" fillId="14" borderId="36" xfId="0" applyNumberFormat="1" applyFont="1" applyFill="1" applyBorder="1" applyAlignment="1">
      <alignment horizontal="center" vertical="center" wrapText="1"/>
    </xf>
    <xf numFmtId="165" fontId="43" fillId="17" borderId="7" xfId="0" applyNumberFormat="1" applyFont="1" applyFill="1" applyBorder="1" applyAlignment="1">
      <alignment horizontal="center"/>
    </xf>
    <xf numFmtId="0" fontId="36" fillId="9" borderId="47" xfId="0" applyFont="1" applyFill="1" applyBorder="1" applyAlignment="1" applyProtection="1">
      <alignment horizontal="center" vertical="center"/>
      <protection locked="0"/>
    </xf>
    <xf numFmtId="0" fontId="36" fillId="9" borderId="48" xfId="0" applyFont="1" applyFill="1" applyBorder="1" applyAlignment="1" applyProtection="1">
      <alignment horizontal="center" vertical="center"/>
      <protection locked="0"/>
    </xf>
    <xf numFmtId="0" fontId="51" fillId="9" borderId="41" xfId="0" applyFont="1" applyFill="1" applyBorder="1" applyAlignment="1">
      <alignment horizontal="left" vertical="center"/>
    </xf>
    <xf numFmtId="0" fontId="51" fillId="9" borderId="0" xfId="0" applyFont="1" applyFill="1" applyBorder="1" applyAlignment="1">
      <alignment horizontal="left" vertical="center"/>
    </xf>
    <xf numFmtId="0" fontId="35" fillId="9" borderId="41" xfId="0" applyFont="1" applyFill="1" applyBorder="1" applyAlignment="1">
      <alignment horizontal="left"/>
    </xf>
    <xf numFmtId="0" fontId="35" fillId="9" borderId="0" xfId="0" applyFont="1" applyFill="1" applyBorder="1" applyAlignment="1">
      <alignment horizontal="left"/>
    </xf>
    <xf numFmtId="0" fontId="51" fillId="9" borderId="31" xfId="0" applyFont="1" applyFill="1" applyBorder="1" applyAlignment="1" applyProtection="1">
      <alignment horizontal="left" vertical="center"/>
      <protection locked="0"/>
    </xf>
    <xf numFmtId="0" fontId="51" fillId="9" borderId="47" xfId="0" applyFont="1" applyFill="1" applyBorder="1" applyAlignment="1" applyProtection="1">
      <alignment horizontal="left" vertical="center"/>
      <protection locked="0"/>
    </xf>
    <xf numFmtId="0" fontId="54" fillId="0" borderId="1" xfId="0" applyFont="1" applyBorder="1" applyAlignment="1" applyProtection="1">
      <alignment horizontal="center" vertical="center"/>
      <protection locked="0"/>
    </xf>
    <xf numFmtId="14" fontId="54" fillId="0" borderId="1" xfId="2" applyNumberFormat="1" applyFont="1" applyBorder="1" applyAlignment="1">
      <alignment horizontal="center" vertical="center"/>
    </xf>
    <xf numFmtId="0" fontId="54" fillId="0" borderId="1" xfId="0" applyNumberFormat="1" applyFont="1" applyFill="1" applyBorder="1" applyAlignment="1">
      <alignment horizontal="center" vertical="center"/>
    </xf>
    <xf numFmtId="165" fontId="54" fillId="0" borderId="1" xfId="0" applyNumberFormat="1" applyFont="1" applyBorder="1" applyAlignment="1" applyProtection="1">
      <alignment horizontal="center" vertical="center"/>
      <protection locked="0"/>
    </xf>
    <xf numFmtId="0" fontId="36" fillId="14" borderId="54" xfId="0" applyFont="1" applyFill="1" applyBorder="1" applyAlignment="1">
      <alignment horizontal="center" vertical="center" wrapText="1"/>
    </xf>
    <xf numFmtId="44" fontId="36" fillId="14" borderId="7" xfId="2" applyFont="1" applyFill="1" applyBorder="1" applyAlignment="1">
      <alignment horizontal="center" vertical="center" wrapText="1"/>
    </xf>
    <xf numFmtId="44" fontId="36" fillId="14" borderId="7" xfId="2" applyFont="1" applyFill="1" applyBorder="1" applyAlignment="1">
      <alignment horizontal="center" wrapText="1"/>
    </xf>
    <xf numFmtId="169" fontId="36" fillId="14" borderId="7" xfId="2" applyNumberFormat="1" applyFont="1" applyFill="1" applyBorder="1" applyAlignment="1">
      <alignment horizontal="center" vertical="center" wrapText="1"/>
    </xf>
    <xf numFmtId="49" fontId="36" fillId="14" borderId="55" xfId="0" applyNumberFormat="1" applyFont="1" applyFill="1" applyBorder="1" applyAlignment="1">
      <alignment horizontal="center" vertical="center" wrapText="1"/>
    </xf>
    <xf numFmtId="169" fontId="41" fillId="14" borderId="27" xfId="0" applyNumberFormat="1" applyFont="1" applyFill="1" applyBorder="1" applyAlignment="1" applyProtection="1">
      <alignment horizontal="center" vertical="center"/>
      <protection locked="0"/>
    </xf>
    <xf numFmtId="169" fontId="37" fillId="14" borderId="27" xfId="0" applyNumberFormat="1" applyFont="1" applyFill="1" applyBorder="1" applyAlignment="1" applyProtection="1">
      <alignment horizontal="center" vertical="center"/>
      <protection locked="0"/>
    </xf>
    <xf numFmtId="169" fontId="37" fillId="14" borderId="40" xfId="0" applyNumberFormat="1" applyFont="1" applyFill="1" applyBorder="1" applyAlignment="1" applyProtection="1">
      <alignment horizontal="center" vertical="center"/>
      <protection locked="0"/>
    </xf>
    <xf numFmtId="0" fontId="36" fillId="14" borderId="34" xfId="0" applyFont="1" applyFill="1" applyBorder="1" applyAlignment="1">
      <alignment horizontal="center" vertical="center" wrapText="1"/>
    </xf>
    <xf numFmtId="169" fontId="37" fillId="14" borderId="1" xfId="0" applyNumberFormat="1" applyFont="1" applyFill="1" applyBorder="1" applyAlignment="1" applyProtection="1">
      <alignment horizontal="center" vertical="center"/>
      <protection locked="0"/>
    </xf>
    <xf numFmtId="165" fontId="43" fillId="17" borderId="2" xfId="2" applyNumberFormat="1" applyFont="1" applyFill="1" applyBorder="1" applyAlignment="1">
      <alignment horizontal="center" vertical="center"/>
    </xf>
    <xf numFmtId="169" fontId="37" fillId="14" borderId="56" xfId="0" applyNumberFormat="1" applyFont="1" applyFill="1" applyBorder="1" applyAlignment="1" applyProtection="1">
      <alignment horizontal="center" vertical="center"/>
      <protection locked="0"/>
    </xf>
    <xf numFmtId="0" fontId="37" fillId="0" borderId="57" xfId="0" applyNumberFormat="1" applyFont="1" applyBorder="1" applyAlignment="1" applyProtection="1">
      <alignment horizontal="center" vertical="center"/>
      <protection locked="0"/>
    </xf>
    <xf numFmtId="165" fontId="37" fillId="0" borderId="57" xfId="0" applyNumberFormat="1" applyFont="1" applyBorder="1" applyAlignment="1" applyProtection="1">
      <alignment horizontal="center" vertical="center"/>
      <protection locked="0"/>
    </xf>
    <xf numFmtId="165" fontId="37" fillId="12" borderId="58" xfId="2" applyNumberFormat="1" applyFont="1" applyFill="1" applyBorder="1" applyAlignment="1" applyProtection="1">
      <alignment horizontal="center"/>
      <protection locked="0"/>
    </xf>
    <xf numFmtId="165" fontId="37" fillId="14" borderId="57" xfId="2" applyNumberFormat="1" applyFont="1" applyFill="1" applyBorder="1" applyAlignment="1" applyProtection="1">
      <alignment horizontal="center" vertical="center"/>
      <protection locked="0"/>
    </xf>
    <xf numFmtId="165" fontId="40" fillId="14" borderId="57" xfId="2" applyNumberFormat="1" applyFont="1" applyFill="1" applyBorder="1" applyAlignment="1">
      <alignment horizontal="center" vertical="center"/>
    </xf>
    <xf numFmtId="165" fontId="43" fillId="17" borderId="1" xfId="0" applyNumberFormat="1" applyFont="1" applyFill="1" applyBorder="1" applyAlignment="1">
      <alignment horizontal="center" vertical="center"/>
    </xf>
    <xf numFmtId="0" fontId="37" fillId="0" borderId="41" xfId="0" applyFont="1" applyBorder="1" applyAlignment="1">
      <alignment horizontal="left" vertical="top"/>
    </xf>
    <xf numFmtId="0" fontId="37" fillId="0" borderId="0" xfId="0" applyFont="1" applyBorder="1" applyAlignment="1">
      <alignment horizontal="left" vertical="top"/>
    </xf>
    <xf numFmtId="0" fontId="37" fillId="0" borderId="46" xfId="0" applyFont="1" applyBorder="1" applyAlignment="1">
      <alignment horizontal="left" vertical="top"/>
    </xf>
    <xf numFmtId="0" fontId="37" fillId="0" borderId="31" xfId="0" applyFont="1" applyBorder="1" applyAlignment="1">
      <alignment horizontal="left" vertical="top"/>
    </xf>
    <xf numFmtId="0" fontId="37" fillId="0" borderId="47" xfId="0" applyFont="1" applyBorder="1" applyAlignment="1">
      <alignment horizontal="left" vertical="top"/>
    </xf>
    <xf numFmtId="0" fontId="37" fillId="0" borderId="48" xfId="0" applyFont="1" applyBorder="1" applyAlignment="1">
      <alignment horizontal="left" vertical="top"/>
    </xf>
    <xf numFmtId="0" fontId="32" fillId="0" borderId="0" xfId="0" applyFont="1" applyFill="1" applyBorder="1" applyAlignment="1">
      <alignment horizontal="center" vertical="center" wrapText="1"/>
    </xf>
    <xf numFmtId="0" fontId="52" fillId="9" borderId="41" xfId="0" applyFont="1" applyFill="1" applyBorder="1" applyAlignment="1" applyProtection="1">
      <alignment horizontal="center" vertical="top" wrapText="1"/>
      <protection locked="0"/>
    </xf>
    <xf numFmtId="0" fontId="36" fillId="9" borderId="0" xfId="0" applyFont="1" applyFill="1" applyBorder="1" applyAlignment="1" applyProtection="1">
      <alignment horizontal="center" vertical="top" wrapText="1"/>
      <protection locked="0"/>
    </xf>
    <xf numFmtId="0" fontId="36" fillId="9" borderId="46" xfId="0" applyFont="1" applyFill="1" applyBorder="1" applyAlignment="1" applyProtection="1">
      <alignment horizontal="center" vertical="top" wrapText="1"/>
      <protection locked="0"/>
    </xf>
    <xf numFmtId="0" fontId="36" fillId="9" borderId="41" xfId="0" applyFont="1" applyFill="1" applyBorder="1" applyAlignment="1" applyProtection="1">
      <alignment horizontal="center" vertical="top" wrapText="1"/>
      <protection locked="0"/>
    </xf>
    <xf numFmtId="0" fontId="36" fillId="0" borderId="0" xfId="0" applyFont="1" applyAlignment="1">
      <alignment horizontal="center"/>
    </xf>
    <xf numFmtId="0" fontId="37" fillId="0" borderId="44" xfId="0" applyFont="1" applyBorder="1" applyAlignment="1">
      <alignment horizontal="left" vertical="top"/>
    </xf>
    <xf numFmtId="0" fontId="37" fillId="0" borderId="43" xfId="0" applyFont="1" applyBorder="1" applyAlignment="1">
      <alignment horizontal="left" vertical="top"/>
    </xf>
    <xf numFmtId="0" fontId="37" fillId="0" borderId="45" xfId="0" applyFont="1" applyBorder="1" applyAlignment="1">
      <alignment horizontal="left" vertical="top"/>
    </xf>
    <xf numFmtId="0" fontId="51" fillId="9" borderId="3" xfId="0" applyFont="1" applyFill="1" applyBorder="1" applyAlignment="1">
      <alignment horizontal="center" vertical="center"/>
    </xf>
    <xf numFmtId="0" fontId="51" fillId="9" borderId="39" xfId="0" applyFont="1" applyFill="1" applyBorder="1" applyAlignment="1">
      <alignment horizontal="center" vertical="center"/>
    </xf>
    <xf numFmtId="0" fontId="44" fillId="0" borderId="0" xfId="0" applyFont="1" applyBorder="1" applyAlignment="1">
      <alignment horizontal="center" vertical="center"/>
    </xf>
    <xf numFmtId="0" fontId="40" fillId="0" borderId="1" xfId="0" applyFont="1" applyBorder="1" applyAlignment="1">
      <alignment horizontal="left" wrapText="1"/>
    </xf>
    <xf numFmtId="0" fontId="35" fillId="0" borderId="32" xfId="0" applyFont="1" applyBorder="1" applyAlignment="1">
      <alignment horizontal="center" vertical="center" wrapText="1"/>
    </xf>
    <xf numFmtId="0" fontId="40" fillId="0" borderId="1" xfId="0" applyFont="1" applyBorder="1" applyAlignment="1">
      <alignment horizontal="left" vertical="center" wrapText="1"/>
    </xf>
    <xf numFmtId="0" fontId="42" fillId="0" borderId="1" xfId="1" applyFont="1" applyBorder="1" applyAlignment="1" applyProtection="1">
      <alignment horizontal="center" vertical="center" wrapText="1"/>
      <protection locked="0"/>
    </xf>
    <xf numFmtId="0" fontId="43" fillId="17" borderId="29" xfId="0" applyFont="1" applyFill="1" applyBorder="1" applyAlignment="1">
      <alignment horizontal="center"/>
    </xf>
    <xf numFmtId="0" fontId="43" fillId="17" borderId="33" xfId="0" applyFont="1" applyFill="1" applyBorder="1" applyAlignment="1">
      <alignment horizontal="center"/>
    </xf>
    <xf numFmtId="0" fontId="42" fillId="0" borderId="1" xfId="1"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3" fillId="10" borderId="44" xfId="0" applyFont="1" applyFill="1" applyBorder="1" applyAlignment="1" applyProtection="1">
      <alignment horizontal="center" vertical="center"/>
      <protection locked="0"/>
    </xf>
    <xf numFmtId="0" fontId="33" fillId="10" borderId="43" xfId="0" applyFont="1" applyFill="1" applyBorder="1" applyAlignment="1" applyProtection="1">
      <alignment horizontal="center" vertical="center"/>
      <protection locked="0"/>
    </xf>
    <xf numFmtId="0" fontId="33" fillId="10" borderId="45" xfId="0" applyFont="1" applyFill="1" applyBorder="1" applyAlignment="1" applyProtection="1">
      <alignment horizontal="center" vertical="center"/>
      <protection locked="0"/>
    </xf>
    <xf numFmtId="0" fontId="33" fillId="10" borderId="41" xfId="0" applyFont="1" applyFill="1" applyBorder="1" applyAlignment="1" applyProtection="1">
      <alignment horizontal="center" vertical="center"/>
      <protection locked="0"/>
    </xf>
    <xf numFmtId="0" fontId="33" fillId="10" borderId="0" xfId="0" applyFont="1" applyFill="1" applyBorder="1" applyAlignment="1" applyProtection="1">
      <alignment horizontal="center" vertical="center"/>
      <protection locked="0"/>
    </xf>
    <xf numFmtId="0" fontId="33" fillId="10" borderId="46" xfId="0" applyFont="1" applyFill="1" applyBorder="1" applyAlignment="1" applyProtection="1">
      <alignment horizontal="center" vertical="center"/>
      <protection locked="0"/>
    </xf>
    <xf numFmtId="0" fontId="33" fillId="9" borderId="50" xfId="0" applyFont="1" applyFill="1" applyBorder="1" applyAlignment="1" applyProtection="1">
      <alignment horizontal="center" vertical="center"/>
      <protection locked="0"/>
    </xf>
    <xf numFmtId="0" fontId="33" fillId="9" borderId="51" xfId="0" applyFont="1" applyFill="1" applyBorder="1" applyAlignment="1" applyProtection="1">
      <alignment horizontal="center" vertical="center"/>
      <protection locked="0"/>
    </xf>
    <xf numFmtId="0" fontId="33" fillId="9" borderId="52" xfId="0" applyFont="1" applyFill="1" applyBorder="1" applyAlignment="1" applyProtection="1">
      <alignment horizontal="center" vertical="center"/>
      <protection locked="0"/>
    </xf>
    <xf numFmtId="0" fontId="33" fillId="11" borderId="50" xfId="0" applyFont="1" applyFill="1" applyBorder="1" applyAlignment="1" applyProtection="1">
      <alignment horizontal="center" vertical="center"/>
      <protection locked="0"/>
    </xf>
    <xf numFmtId="0" fontId="33" fillId="11" borderId="51" xfId="0" applyFont="1" applyFill="1" applyBorder="1" applyAlignment="1" applyProtection="1">
      <alignment horizontal="center" vertical="center"/>
      <protection locked="0"/>
    </xf>
    <xf numFmtId="0" fontId="33" fillId="11" borderId="52" xfId="0" applyFont="1" applyFill="1" applyBorder="1" applyAlignment="1" applyProtection="1">
      <alignment horizontal="center" vertical="center"/>
      <protection locked="0"/>
    </xf>
    <xf numFmtId="0" fontId="34" fillId="0" borderId="0" xfId="0" applyFont="1" applyAlignment="1">
      <alignment horizontal="center" wrapText="1"/>
    </xf>
    <xf numFmtId="0" fontId="34" fillId="0" borderId="30" xfId="0" applyFont="1" applyBorder="1" applyAlignment="1">
      <alignment horizontal="center" wrapText="1"/>
    </xf>
    <xf numFmtId="0" fontId="54" fillId="0" borderId="0" xfId="0" applyFont="1" applyAlignment="1">
      <alignment horizontal="left" wrapText="1"/>
    </xf>
    <xf numFmtId="0" fontId="54" fillId="0" borderId="30" xfId="0" applyFont="1" applyBorder="1" applyAlignment="1">
      <alignment horizontal="left" wrapText="1"/>
    </xf>
    <xf numFmtId="0" fontId="55" fillId="0" borderId="1" xfId="1" applyFont="1" applyBorder="1" applyAlignment="1" applyProtection="1">
      <alignment horizontal="center" vertical="center" wrapText="1"/>
      <protection locked="0"/>
    </xf>
    <xf numFmtId="0" fontId="53" fillId="0" borderId="1" xfId="1" applyFont="1" applyBorder="1" applyAlignment="1" applyProtection="1">
      <alignment horizontal="center" vertical="center" wrapText="1"/>
      <protection locked="0"/>
    </xf>
    <xf numFmtId="0" fontId="36" fillId="2" borderId="5" xfId="0" applyFont="1" applyFill="1" applyBorder="1" applyAlignment="1">
      <alignment horizontal="center" vertical="center"/>
    </xf>
    <xf numFmtId="0" fontId="36" fillId="2" borderId="32" xfId="0" applyFont="1" applyFill="1" applyBorder="1" applyAlignment="1">
      <alignment horizontal="center" vertical="center"/>
    </xf>
    <xf numFmtId="0" fontId="36" fillId="2" borderId="6" xfId="0" applyFont="1" applyFill="1" applyBorder="1" applyAlignment="1">
      <alignment horizontal="center" vertical="center"/>
    </xf>
    <xf numFmtId="0" fontId="34" fillId="0" borderId="31" xfId="0" applyFont="1" applyBorder="1" applyAlignment="1">
      <alignment horizontal="left"/>
    </xf>
    <xf numFmtId="0" fontId="34" fillId="0" borderId="47" xfId="0" applyFont="1" applyBorder="1" applyAlignment="1">
      <alignment horizontal="left"/>
    </xf>
    <xf numFmtId="0" fontId="35" fillId="9" borderId="3" xfId="0" applyFont="1" applyFill="1" applyBorder="1" applyAlignment="1">
      <alignment horizontal="center" vertical="center"/>
    </xf>
    <xf numFmtId="0" fontId="35" fillId="9" borderId="39" xfId="0" applyFont="1" applyFill="1" applyBorder="1" applyAlignment="1">
      <alignment horizontal="center" vertical="center"/>
    </xf>
    <xf numFmtId="0" fontId="51" fillId="9" borderId="32" xfId="0" applyFont="1" applyFill="1" applyBorder="1" applyAlignment="1">
      <alignment horizontal="center" vertical="center"/>
    </xf>
    <xf numFmtId="0" fontId="51" fillId="9" borderId="49" xfId="0" applyFont="1" applyFill="1" applyBorder="1" applyAlignment="1">
      <alignment horizontal="center" vertical="center"/>
    </xf>
    <xf numFmtId="169" fontId="35" fillId="15" borderId="50" xfId="0" applyNumberFormat="1" applyFont="1" applyFill="1" applyBorder="1" applyAlignment="1">
      <alignment horizontal="center" vertical="center"/>
    </xf>
    <xf numFmtId="169" fontId="35" fillId="15" borderId="51" xfId="0" applyNumberFormat="1" applyFont="1" applyFill="1" applyBorder="1" applyAlignment="1">
      <alignment horizontal="center" vertical="center"/>
    </xf>
    <xf numFmtId="169" fontId="35" fillId="15" borderId="52" xfId="0" applyNumberFormat="1" applyFont="1" applyFill="1" applyBorder="1" applyAlignment="1">
      <alignment horizontal="center" vertical="center"/>
    </xf>
    <xf numFmtId="0" fontId="50" fillId="9" borderId="43" xfId="0" applyFont="1" applyFill="1" applyBorder="1" applyAlignment="1">
      <alignment horizontal="center" vertical="center"/>
    </xf>
    <xf numFmtId="0" fontId="51" fillId="9" borderId="41" xfId="0" applyFont="1" applyFill="1" applyBorder="1" applyAlignment="1">
      <alignment horizontal="left" vertical="center"/>
    </xf>
    <xf numFmtId="0" fontId="51" fillId="9" borderId="0" xfId="0" applyFont="1" applyFill="1" applyBorder="1" applyAlignment="1">
      <alignment horizontal="left" vertical="center"/>
    </xf>
    <xf numFmtId="164" fontId="35" fillId="0" borderId="3" xfId="0" applyNumberFormat="1" applyFont="1" applyBorder="1" applyAlignment="1">
      <alignment horizontal="left" vertical="center" wrapText="1"/>
    </xf>
    <xf numFmtId="0" fontId="34" fillId="0" borderId="44" xfId="0" applyFont="1" applyBorder="1" applyAlignment="1">
      <alignment horizontal="center"/>
    </xf>
    <xf numFmtId="0" fontId="34" fillId="0" borderId="43" xfId="0" applyFont="1" applyBorder="1" applyAlignment="1">
      <alignment horizontal="center"/>
    </xf>
    <xf numFmtId="0" fontId="34" fillId="0" borderId="45" xfId="0" applyFont="1" applyBorder="1" applyAlignment="1">
      <alignment horizontal="center"/>
    </xf>
    <xf numFmtId="169" fontId="35" fillId="0" borderId="0" xfId="0" applyNumberFormat="1" applyFont="1" applyFill="1" applyBorder="1" applyAlignment="1">
      <alignment horizontal="center" vertical="center"/>
    </xf>
    <xf numFmtId="0" fontId="36" fillId="2" borderId="42" xfId="0" applyFont="1" applyFill="1" applyBorder="1" applyAlignment="1">
      <alignment horizontal="center" vertical="center"/>
    </xf>
    <xf numFmtId="0" fontId="36" fillId="2" borderId="0" xfId="0" applyFont="1" applyFill="1" applyBorder="1" applyAlignment="1">
      <alignment horizontal="center" vertical="center"/>
    </xf>
    <xf numFmtId="0" fontId="36" fillId="2" borderId="30" xfId="0" applyFont="1" applyFill="1" applyBorder="1" applyAlignment="1">
      <alignment horizontal="center" vertical="center"/>
    </xf>
    <xf numFmtId="0" fontId="34" fillId="0" borderId="31" xfId="0" applyFont="1" applyFill="1" applyBorder="1" applyAlignment="1">
      <alignment horizontal="left" wrapText="1"/>
    </xf>
    <xf numFmtId="0" fontId="34" fillId="0" borderId="47" xfId="0" applyFont="1" applyFill="1" applyBorder="1" applyAlignment="1">
      <alignment horizontal="left" wrapText="1"/>
    </xf>
    <xf numFmtId="0" fontId="34" fillId="0" borderId="41" xfId="0" applyFont="1" applyFill="1" applyBorder="1" applyAlignment="1">
      <alignment horizontal="left" wrapText="1"/>
    </xf>
    <xf numFmtId="0" fontId="34" fillId="0" borderId="0" xfId="0" applyFont="1" applyFill="1" applyBorder="1" applyAlignment="1">
      <alignment horizontal="left" wrapText="1"/>
    </xf>
    <xf numFmtId="0" fontId="34" fillId="0" borderId="41" xfId="0" applyFont="1" applyFill="1" applyBorder="1" applyAlignment="1">
      <alignment horizontal="left" vertical="center"/>
    </xf>
    <xf numFmtId="0" fontId="34" fillId="0" borderId="0" xfId="0" applyFont="1" applyFill="1" applyBorder="1" applyAlignment="1">
      <alignment horizontal="left" vertical="center"/>
    </xf>
    <xf numFmtId="0" fontId="34" fillId="0" borderId="31" xfId="0" applyFont="1" applyFill="1" applyBorder="1" applyAlignment="1">
      <alignment horizontal="left" vertical="center"/>
    </xf>
    <xf numFmtId="0" fontId="34" fillId="0" borderId="47" xfId="0" applyFont="1" applyFill="1" applyBorder="1" applyAlignment="1">
      <alignment horizontal="left" vertical="center"/>
    </xf>
    <xf numFmtId="0" fontId="34" fillId="0" borderId="44" xfId="0" applyFont="1" applyFill="1" applyBorder="1" applyAlignment="1">
      <alignment horizontal="left" vertical="top" wrapText="1"/>
    </xf>
    <xf numFmtId="0" fontId="34" fillId="0" borderId="43" xfId="0" applyFont="1" applyFill="1" applyBorder="1" applyAlignment="1">
      <alignment horizontal="left" vertical="top" wrapText="1"/>
    </xf>
    <xf numFmtId="0" fontId="34" fillId="0" borderId="45" xfId="0" applyFont="1" applyFill="1" applyBorder="1" applyAlignment="1">
      <alignment horizontal="left" vertical="top" wrapText="1"/>
    </xf>
    <xf numFmtId="0" fontId="34" fillId="0" borderId="41" xfId="0" applyFont="1" applyBorder="1" applyAlignment="1">
      <alignment horizontal="left"/>
    </xf>
    <xf numFmtId="0" fontId="34" fillId="0" borderId="0" xfId="0" applyFont="1" applyBorder="1" applyAlignment="1">
      <alignment horizontal="left"/>
    </xf>
    <xf numFmtId="0" fontId="36" fillId="13" borderId="44" xfId="0" applyFont="1" applyFill="1" applyBorder="1" applyAlignment="1" applyProtection="1">
      <alignment horizontal="center" vertical="center" wrapText="1"/>
      <protection locked="0"/>
    </xf>
    <xf numFmtId="0" fontId="36" fillId="13" borderId="43" xfId="0" applyFont="1" applyFill="1" applyBorder="1" applyAlignment="1" applyProtection="1">
      <alignment horizontal="center" vertical="center" wrapText="1"/>
      <protection locked="0"/>
    </xf>
    <xf numFmtId="0" fontId="36" fillId="13" borderId="45" xfId="0" applyFont="1" applyFill="1" applyBorder="1" applyAlignment="1" applyProtection="1">
      <alignment horizontal="center" vertical="center" wrapText="1"/>
      <protection locked="0"/>
    </xf>
    <xf numFmtId="0" fontId="36" fillId="13" borderId="31" xfId="0" applyFont="1" applyFill="1" applyBorder="1" applyAlignment="1" applyProtection="1">
      <alignment horizontal="center" vertical="center" wrapText="1"/>
      <protection locked="0"/>
    </xf>
    <xf numFmtId="0" fontId="36" fillId="13" borderId="47" xfId="0" applyFont="1" applyFill="1" applyBorder="1" applyAlignment="1" applyProtection="1">
      <alignment horizontal="center" vertical="center" wrapText="1"/>
      <protection locked="0"/>
    </xf>
    <xf numFmtId="0" fontId="36" fillId="13" borderId="48" xfId="0" applyFont="1" applyFill="1" applyBorder="1" applyAlignment="1" applyProtection="1">
      <alignment horizontal="center" vertical="center" wrapText="1"/>
      <protection locked="0"/>
    </xf>
    <xf numFmtId="0" fontId="38" fillId="0" borderId="3" xfId="1" applyFont="1" applyBorder="1" applyAlignment="1">
      <alignment horizontal="center" vertical="center" wrapText="1"/>
    </xf>
    <xf numFmtId="0" fontId="35" fillId="0" borderId="3" xfId="0" applyFont="1" applyBorder="1" applyAlignment="1">
      <alignment horizontal="center" vertical="center" wrapText="1"/>
    </xf>
    <xf numFmtId="0" fontId="35" fillId="0" borderId="53" xfId="0" applyFont="1" applyBorder="1" applyAlignment="1">
      <alignment horizontal="center" vertical="center" wrapText="1"/>
    </xf>
  </cellXfs>
  <cellStyles count="9">
    <cellStyle name="Currency" xfId="2" builtinId="4"/>
    <cellStyle name="Excel Built-in Normal" xfId="4" xr:uid="{0F28EDA5-50EE-46BC-891B-51718C29F436}"/>
    <cellStyle name="Excel Built-in Normal 1" xfId="6" xr:uid="{09E0A8F7-0DBB-429F-B9B3-7CC364A5CECE}"/>
    <cellStyle name="Hyperlink" xfId="1" builtinId="8"/>
    <cellStyle name="Hyperlink 2" xfId="8" xr:uid="{67AEEF1E-DF14-4951-B64E-DE01C8B47379}"/>
    <cellStyle name="Normal" xfId="0" builtinId="0"/>
    <cellStyle name="Normal 2" xfId="7" xr:uid="{22C1803D-5B9C-4D23-8C22-596839461C0B}"/>
    <cellStyle name="Normal 3" xfId="5" xr:uid="{C9EBC441-1F54-4ABA-9686-E479D0E05441}"/>
    <cellStyle name="Normal 4" xfId="3" xr:uid="{21F5BA19-CA2B-4A8C-AE73-F4535FE3E0A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tif"/><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jpeg"/><Relationship Id="rId102" Type="http://schemas.openxmlformats.org/officeDocument/2006/relationships/image" Target="../media/image102.emf"/><Relationship Id="rId110" Type="http://schemas.openxmlformats.org/officeDocument/2006/relationships/image" Target="../media/image110.png"/><Relationship Id="rId115" Type="http://schemas.openxmlformats.org/officeDocument/2006/relationships/image" Target="../media/image115.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tif"/><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jpe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103" Type="http://schemas.openxmlformats.org/officeDocument/2006/relationships/image" Target="../media/image103.jpeg"/><Relationship Id="rId108" Type="http://schemas.openxmlformats.org/officeDocument/2006/relationships/image" Target="../media/image108.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tif"/><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0</xdr:col>
      <xdr:colOff>692943</xdr:colOff>
      <xdr:row>329</xdr:row>
      <xdr:rowOff>154103</xdr:rowOff>
    </xdr:from>
    <xdr:to>
      <xdr:col>0</xdr:col>
      <xdr:colOff>1016793</xdr:colOff>
      <xdr:row>332</xdr:row>
      <xdr:rowOff>144577</xdr:rowOff>
    </xdr:to>
    <xdr:pic>
      <xdr:nvPicPr>
        <xdr:cNvPr id="2" name="Picture 97" descr="Picture 97">
          <a:extLst>
            <a:ext uri="{FF2B5EF4-FFF2-40B4-BE49-F238E27FC236}">
              <a16:creationId xmlns:a16="http://schemas.microsoft.com/office/drawing/2014/main" id="{0C4FB964-CC29-45C3-8C4C-CDED1359D79E}"/>
            </a:ext>
          </a:extLst>
        </xdr:cNvPr>
        <xdr:cNvPicPr>
          <a:picLocks noChangeAspect="1"/>
        </xdr:cNvPicPr>
      </xdr:nvPicPr>
      <xdr:blipFill>
        <a:blip xmlns:r="http://schemas.openxmlformats.org/officeDocument/2006/relationships" r:embed="rId1"/>
        <a:stretch>
          <a:fillRect/>
        </a:stretch>
      </xdr:blipFill>
      <xdr:spPr>
        <a:xfrm>
          <a:off x="697705" y="54056078"/>
          <a:ext cx="323850" cy="476249"/>
        </a:xfrm>
        <a:prstGeom prst="rect">
          <a:avLst/>
        </a:prstGeom>
        <a:ln w="12700" cap="flat">
          <a:noFill/>
          <a:miter lim="400000"/>
        </a:ln>
        <a:effectLst/>
      </xdr:spPr>
    </xdr:pic>
    <xdr:clientData/>
  </xdr:twoCellAnchor>
  <xdr:twoCellAnchor>
    <xdr:from>
      <xdr:col>0</xdr:col>
      <xdr:colOff>734106</xdr:colOff>
      <xdr:row>343</xdr:row>
      <xdr:rowOff>127568</xdr:rowOff>
    </xdr:from>
    <xdr:to>
      <xdr:col>0</xdr:col>
      <xdr:colOff>1134156</xdr:colOff>
      <xdr:row>347</xdr:row>
      <xdr:rowOff>108518</xdr:rowOff>
    </xdr:to>
    <xdr:pic>
      <xdr:nvPicPr>
        <xdr:cNvPr id="3" name="Picture 89" descr="Picture 89">
          <a:extLst>
            <a:ext uri="{FF2B5EF4-FFF2-40B4-BE49-F238E27FC236}">
              <a16:creationId xmlns:a16="http://schemas.microsoft.com/office/drawing/2014/main" id="{45C3EDB7-C05B-4432-AA4E-222C23763F66}"/>
            </a:ext>
          </a:extLst>
        </xdr:cNvPr>
        <xdr:cNvPicPr>
          <a:picLocks noChangeAspect="1"/>
        </xdr:cNvPicPr>
      </xdr:nvPicPr>
      <xdr:blipFill>
        <a:blip xmlns:r="http://schemas.openxmlformats.org/officeDocument/2006/relationships" r:embed="rId2"/>
        <a:stretch>
          <a:fillRect/>
        </a:stretch>
      </xdr:blipFill>
      <xdr:spPr>
        <a:xfrm>
          <a:off x="734106" y="56301255"/>
          <a:ext cx="400050" cy="628650"/>
        </a:xfrm>
        <a:prstGeom prst="rect">
          <a:avLst/>
        </a:prstGeom>
        <a:ln w="12700" cap="flat">
          <a:noFill/>
          <a:miter lim="400000"/>
        </a:ln>
        <a:effectLst/>
      </xdr:spPr>
    </xdr:pic>
    <xdr:clientData/>
  </xdr:twoCellAnchor>
  <xdr:twoCellAnchor>
    <xdr:from>
      <xdr:col>0</xdr:col>
      <xdr:colOff>755564</xdr:colOff>
      <xdr:row>348</xdr:row>
      <xdr:rowOff>54856</xdr:rowOff>
    </xdr:from>
    <xdr:to>
      <xdr:col>0</xdr:col>
      <xdr:colOff>1107989</xdr:colOff>
      <xdr:row>351</xdr:row>
      <xdr:rowOff>108859</xdr:rowOff>
    </xdr:to>
    <xdr:pic>
      <xdr:nvPicPr>
        <xdr:cNvPr id="4" name="Picture 16" descr="Picture 16">
          <a:extLst>
            <a:ext uri="{FF2B5EF4-FFF2-40B4-BE49-F238E27FC236}">
              <a16:creationId xmlns:a16="http://schemas.microsoft.com/office/drawing/2014/main" id="{298D0341-7412-45DB-AAAA-8E91AC14BCAB}"/>
            </a:ext>
          </a:extLst>
        </xdr:cNvPr>
        <xdr:cNvPicPr>
          <a:picLocks noChangeAspect="1"/>
        </xdr:cNvPicPr>
      </xdr:nvPicPr>
      <xdr:blipFill>
        <a:blip xmlns:r="http://schemas.openxmlformats.org/officeDocument/2006/relationships" r:embed="rId3"/>
        <a:stretch>
          <a:fillRect/>
        </a:stretch>
      </xdr:blipFill>
      <xdr:spPr>
        <a:xfrm>
          <a:off x="760326" y="57033406"/>
          <a:ext cx="352425" cy="544540"/>
        </a:xfrm>
        <a:prstGeom prst="rect">
          <a:avLst/>
        </a:prstGeom>
        <a:ln w="12700" cap="flat">
          <a:noFill/>
          <a:miter lim="400000"/>
        </a:ln>
        <a:effectLst/>
      </xdr:spPr>
    </xdr:pic>
    <xdr:clientData/>
  </xdr:twoCellAnchor>
  <xdr:twoCellAnchor>
    <xdr:from>
      <xdr:col>0</xdr:col>
      <xdr:colOff>614022</xdr:colOff>
      <xdr:row>355</xdr:row>
      <xdr:rowOff>0</xdr:rowOff>
    </xdr:from>
    <xdr:to>
      <xdr:col>0</xdr:col>
      <xdr:colOff>1384446</xdr:colOff>
      <xdr:row>360</xdr:row>
      <xdr:rowOff>28575</xdr:rowOff>
    </xdr:to>
    <xdr:pic>
      <xdr:nvPicPr>
        <xdr:cNvPr id="5" name="Picture 98" descr="Picture 98">
          <a:extLst>
            <a:ext uri="{FF2B5EF4-FFF2-40B4-BE49-F238E27FC236}">
              <a16:creationId xmlns:a16="http://schemas.microsoft.com/office/drawing/2014/main" id="{370698EF-AF79-42A0-9DB2-F07A3F16921C}"/>
            </a:ext>
          </a:extLst>
        </xdr:cNvPr>
        <xdr:cNvPicPr>
          <a:picLocks noChangeAspect="1"/>
        </xdr:cNvPicPr>
      </xdr:nvPicPr>
      <xdr:blipFill>
        <a:blip xmlns:r="http://schemas.openxmlformats.org/officeDocument/2006/relationships" r:embed="rId4"/>
        <a:stretch>
          <a:fillRect/>
        </a:stretch>
      </xdr:blipFill>
      <xdr:spPr>
        <a:xfrm>
          <a:off x="618784" y="58112025"/>
          <a:ext cx="770424" cy="857250"/>
        </a:xfrm>
        <a:prstGeom prst="rect">
          <a:avLst/>
        </a:prstGeom>
        <a:ln w="12700" cap="flat">
          <a:noFill/>
          <a:miter lim="400000"/>
        </a:ln>
        <a:effectLst/>
      </xdr:spPr>
    </xdr:pic>
    <xdr:clientData/>
  </xdr:twoCellAnchor>
  <xdr:twoCellAnchor>
    <xdr:from>
      <xdr:col>0</xdr:col>
      <xdr:colOff>730362</xdr:colOff>
      <xdr:row>364</xdr:row>
      <xdr:rowOff>64262</xdr:rowOff>
    </xdr:from>
    <xdr:to>
      <xdr:col>0</xdr:col>
      <xdr:colOff>1265463</xdr:colOff>
      <xdr:row>368</xdr:row>
      <xdr:rowOff>24492</xdr:rowOff>
    </xdr:to>
    <xdr:pic>
      <xdr:nvPicPr>
        <xdr:cNvPr id="6" name="Picture 100" descr="Picture 100">
          <a:extLst>
            <a:ext uri="{FF2B5EF4-FFF2-40B4-BE49-F238E27FC236}">
              <a16:creationId xmlns:a16="http://schemas.microsoft.com/office/drawing/2014/main" id="{60C73249-E228-4045-901D-BAD8F985401A}"/>
            </a:ext>
          </a:extLst>
        </xdr:cNvPr>
        <xdr:cNvPicPr>
          <a:picLocks noChangeAspect="1"/>
        </xdr:cNvPicPr>
      </xdr:nvPicPr>
      <xdr:blipFill>
        <a:blip xmlns:r="http://schemas.openxmlformats.org/officeDocument/2006/relationships" r:embed="rId5"/>
        <a:stretch>
          <a:fillRect/>
        </a:stretch>
      </xdr:blipFill>
      <xdr:spPr>
        <a:xfrm>
          <a:off x="735124" y="59657424"/>
          <a:ext cx="530339" cy="607930"/>
        </a:xfrm>
        <a:prstGeom prst="rect">
          <a:avLst/>
        </a:prstGeom>
        <a:ln w="12700" cap="flat">
          <a:noFill/>
          <a:miter lim="400000"/>
        </a:ln>
        <a:effectLst/>
      </xdr:spPr>
    </xdr:pic>
    <xdr:clientData/>
  </xdr:twoCellAnchor>
  <xdr:twoCellAnchor>
    <xdr:from>
      <xdr:col>0</xdr:col>
      <xdr:colOff>807243</xdr:colOff>
      <xdr:row>376</xdr:row>
      <xdr:rowOff>4566</xdr:rowOff>
    </xdr:from>
    <xdr:to>
      <xdr:col>0</xdr:col>
      <xdr:colOff>1233147</xdr:colOff>
      <xdr:row>379</xdr:row>
      <xdr:rowOff>156144</xdr:rowOff>
    </xdr:to>
    <xdr:pic>
      <xdr:nvPicPr>
        <xdr:cNvPr id="7" name="Picture 50" descr="Picture 50">
          <a:extLst>
            <a:ext uri="{FF2B5EF4-FFF2-40B4-BE49-F238E27FC236}">
              <a16:creationId xmlns:a16="http://schemas.microsoft.com/office/drawing/2014/main" id="{DAE61C93-AC7D-4CB6-9A82-FB64C6682416}"/>
            </a:ext>
          </a:extLst>
        </xdr:cNvPr>
        <xdr:cNvPicPr>
          <a:picLocks noChangeAspect="1"/>
        </xdr:cNvPicPr>
      </xdr:nvPicPr>
      <xdr:blipFill>
        <a:blip xmlns:r="http://schemas.openxmlformats.org/officeDocument/2006/relationships" r:embed="rId6"/>
        <a:stretch>
          <a:fillRect/>
        </a:stretch>
      </xdr:blipFill>
      <xdr:spPr>
        <a:xfrm>
          <a:off x="812005" y="61540828"/>
          <a:ext cx="425904" cy="637353"/>
        </a:xfrm>
        <a:prstGeom prst="rect">
          <a:avLst/>
        </a:prstGeom>
        <a:ln w="12700" cap="flat">
          <a:noFill/>
          <a:miter lim="400000"/>
        </a:ln>
        <a:effectLst/>
      </xdr:spPr>
    </xdr:pic>
    <xdr:clientData/>
  </xdr:twoCellAnchor>
  <xdr:twoCellAnchor>
    <xdr:from>
      <xdr:col>0</xdr:col>
      <xdr:colOff>799080</xdr:colOff>
      <xdr:row>407</xdr:row>
      <xdr:rowOff>27215</xdr:rowOff>
    </xdr:from>
    <xdr:to>
      <xdr:col>0</xdr:col>
      <xdr:colOff>1305671</xdr:colOff>
      <xdr:row>410</xdr:row>
      <xdr:rowOff>134796</xdr:rowOff>
    </xdr:to>
    <xdr:pic>
      <xdr:nvPicPr>
        <xdr:cNvPr id="8" name="Picture 60" descr="Picture 60">
          <a:extLst>
            <a:ext uri="{FF2B5EF4-FFF2-40B4-BE49-F238E27FC236}">
              <a16:creationId xmlns:a16="http://schemas.microsoft.com/office/drawing/2014/main" id="{7F1CE9F7-65CE-4C52-91D4-7AD4A98B7C98}"/>
            </a:ext>
          </a:extLst>
        </xdr:cNvPr>
        <xdr:cNvPicPr>
          <a:picLocks noChangeAspect="1"/>
        </xdr:cNvPicPr>
      </xdr:nvPicPr>
      <xdr:blipFill>
        <a:blip xmlns:r="http://schemas.openxmlformats.org/officeDocument/2006/relationships" r:embed="rId7"/>
        <a:stretch>
          <a:fillRect/>
        </a:stretch>
      </xdr:blipFill>
      <xdr:spPr>
        <a:xfrm>
          <a:off x="799080" y="66578390"/>
          <a:ext cx="506591" cy="593356"/>
        </a:xfrm>
        <a:prstGeom prst="rect">
          <a:avLst/>
        </a:prstGeom>
        <a:ln w="12700" cap="flat">
          <a:noFill/>
          <a:miter lim="400000"/>
        </a:ln>
        <a:effectLst/>
      </xdr:spPr>
    </xdr:pic>
    <xdr:clientData/>
  </xdr:twoCellAnchor>
  <xdr:twoCellAnchor>
    <xdr:from>
      <xdr:col>0</xdr:col>
      <xdr:colOff>818127</xdr:colOff>
      <xdr:row>423</xdr:row>
      <xdr:rowOff>35697</xdr:rowOff>
    </xdr:from>
    <xdr:to>
      <xdr:col>0</xdr:col>
      <xdr:colOff>1279071</xdr:colOff>
      <xdr:row>427</xdr:row>
      <xdr:rowOff>11908</xdr:rowOff>
    </xdr:to>
    <xdr:pic>
      <xdr:nvPicPr>
        <xdr:cNvPr id="9" name="Graphics 5" descr="Graphics 5">
          <a:extLst>
            <a:ext uri="{FF2B5EF4-FFF2-40B4-BE49-F238E27FC236}">
              <a16:creationId xmlns:a16="http://schemas.microsoft.com/office/drawing/2014/main" id="{5CDF6445-2169-4D22-B612-FF9F5C2D4076}"/>
            </a:ext>
          </a:extLst>
        </xdr:cNvPr>
        <xdr:cNvPicPr>
          <a:picLocks noChangeAspect="1"/>
        </xdr:cNvPicPr>
      </xdr:nvPicPr>
      <xdr:blipFill>
        <a:blip xmlns:r="http://schemas.openxmlformats.org/officeDocument/2006/relationships" r:embed="rId8"/>
        <a:stretch>
          <a:fillRect/>
        </a:stretch>
      </xdr:blipFill>
      <xdr:spPr>
        <a:xfrm>
          <a:off x="818127" y="69182434"/>
          <a:ext cx="465706" cy="623911"/>
        </a:xfrm>
        <a:prstGeom prst="rect">
          <a:avLst/>
        </a:prstGeom>
        <a:ln w="12700" cap="flat">
          <a:noFill/>
          <a:miter lim="400000"/>
        </a:ln>
        <a:effectLst/>
      </xdr:spPr>
    </xdr:pic>
    <xdr:clientData/>
  </xdr:twoCellAnchor>
  <xdr:twoCellAnchor>
    <xdr:from>
      <xdr:col>0</xdr:col>
      <xdr:colOff>857931</xdr:colOff>
      <xdr:row>427</xdr:row>
      <xdr:rowOff>156722</xdr:rowOff>
    </xdr:from>
    <xdr:to>
      <xdr:col>0</xdr:col>
      <xdr:colOff>1306286</xdr:colOff>
      <xdr:row>433</xdr:row>
      <xdr:rowOff>13608</xdr:rowOff>
    </xdr:to>
    <xdr:pic>
      <xdr:nvPicPr>
        <xdr:cNvPr id="10" name="Picture 94" descr="Picture 94">
          <a:extLst>
            <a:ext uri="{FF2B5EF4-FFF2-40B4-BE49-F238E27FC236}">
              <a16:creationId xmlns:a16="http://schemas.microsoft.com/office/drawing/2014/main" id="{36B24F1D-DEBB-4CE3-923D-4129F5BA8F28}"/>
            </a:ext>
          </a:extLst>
        </xdr:cNvPr>
        <xdr:cNvPicPr>
          <a:picLocks noChangeAspect="1"/>
        </xdr:cNvPicPr>
      </xdr:nvPicPr>
      <xdr:blipFill>
        <a:blip xmlns:r="http://schemas.openxmlformats.org/officeDocument/2006/relationships" r:embed="rId9"/>
        <a:stretch>
          <a:fillRect/>
        </a:stretch>
      </xdr:blipFill>
      <xdr:spPr>
        <a:xfrm>
          <a:off x="857931" y="69951159"/>
          <a:ext cx="448355" cy="828436"/>
        </a:xfrm>
        <a:prstGeom prst="rect">
          <a:avLst/>
        </a:prstGeom>
        <a:ln w="12700" cap="flat">
          <a:noFill/>
          <a:miter lim="400000"/>
        </a:ln>
        <a:effectLst/>
      </xdr:spPr>
    </xdr:pic>
    <xdr:clientData/>
  </xdr:twoCellAnchor>
  <xdr:twoCellAnchor>
    <xdr:from>
      <xdr:col>0</xdr:col>
      <xdr:colOff>963386</xdr:colOff>
      <xdr:row>445</xdr:row>
      <xdr:rowOff>57603</xdr:rowOff>
    </xdr:from>
    <xdr:to>
      <xdr:col>0</xdr:col>
      <xdr:colOff>1345406</xdr:colOff>
      <xdr:row>449</xdr:row>
      <xdr:rowOff>139008</xdr:rowOff>
    </xdr:to>
    <xdr:pic>
      <xdr:nvPicPr>
        <xdr:cNvPr id="11" name="Picture 95" descr="Picture 95">
          <a:extLst>
            <a:ext uri="{FF2B5EF4-FFF2-40B4-BE49-F238E27FC236}">
              <a16:creationId xmlns:a16="http://schemas.microsoft.com/office/drawing/2014/main" id="{93C789A2-74CF-442A-BF42-1EC8F1FA4CAF}"/>
            </a:ext>
          </a:extLst>
        </xdr:cNvPr>
        <xdr:cNvPicPr>
          <a:picLocks noChangeAspect="1"/>
        </xdr:cNvPicPr>
      </xdr:nvPicPr>
      <xdr:blipFill>
        <a:blip xmlns:r="http://schemas.openxmlformats.org/officeDocument/2006/relationships" r:embed="rId10"/>
        <a:stretch>
          <a:fillRect/>
        </a:stretch>
      </xdr:blipFill>
      <xdr:spPr>
        <a:xfrm>
          <a:off x="963386" y="72761928"/>
          <a:ext cx="382020" cy="733867"/>
        </a:xfrm>
        <a:prstGeom prst="rect">
          <a:avLst/>
        </a:prstGeom>
        <a:ln w="12700" cap="flat">
          <a:noFill/>
          <a:miter lim="400000"/>
        </a:ln>
        <a:effectLst/>
      </xdr:spPr>
    </xdr:pic>
    <xdr:clientData/>
  </xdr:twoCellAnchor>
  <xdr:twoCellAnchor>
    <xdr:from>
      <xdr:col>0</xdr:col>
      <xdr:colOff>883443</xdr:colOff>
      <xdr:row>451</xdr:row>
      <xdr:rowOff>40819</xdr:rowOff>
    </xdr:from>
    <xdr:to>
      <xdr:col>0</xdr:col>
      <xdr:colOff>1253032</xdr:colOff>
      <xdr:row>454</xdr:row>
      <xdr:rowOff>166686</xdr:rowOff>
    </xdr:to>
    <xdr:pic>
      <xdr:nvPicPr>
        <xdr:cNvPr id="12" name="Graphics 7" descr="Graphics 7">
          <a:extLst>
            <a:ext uri="{FF2B5EF4-FFF2-40B4-BE49-F238E27FC236}">
              <a16:creationId xmlns:a16="http://schemas.microsoft.com/office/drawing/2014/main" id="{856652F9-798E-44FC-810C-8C397853C92D}"/>
            </a:ext>
          </a:extLst>
        </xdr:cNvPr>
        <xdr:cNvPicPr>
          <a:picLocks noChangeAspect="1"/>
        </xdr:cNvPicPr>
      </xdr:nvPicPr>
      <xdr:blipFill>
        <a:blip xmlns:r="http://schemas.openxmlformats.org/officeDocument/2006/relationships" r:embed="rId11"/>
        <a:stretch>
          <a:fillRect/>
        </a:stretch>
      </xdr:blipFill>
      <xdr:spPr>
        <a:xfrm>
          <a:off x="888205" y="73721456"/>
          <a:ext cx="369589" cy="602117"/>
        </a:xfrm>
        <a:prstGeom prst="rect">
          <a:avLst/>
        </a:prstGeom>
        <a:ln w="12700" cap="flat">
          <a:noFill/>
          <a:miter lim="400000"/>
        </a:ln>
        <a:effectLst/>
      </xdr:spPr>
    </xdr:pic>
    <xdr:clientData/>
  </xdr:twoCellAnchor>
  <xdr:twoCellAnchor>
    <xdr:from>
      <xdr:col>0</xdr:col>
      <xdr:colOff>821873</xdr:colOff>
      <xdr:row>468</xdr:row>
      <xdr:rowOff>100920</xdr:rowOff>
    </xdr:from>
    <xdr:to>
      <xdr:col>0</xdr:col>
      <xdr:colOff>1202873</xdr:colOff>
      <xdr:row>471</xdr:row>
      <xdr:rowOff>122503</xdr:rowOff>
    </xdr:to>
    <xdr:pic>
      <xdr:nvPicPr>
        <xdr:cNvPr id="13" name="Graphics 4" descr="Graphics 4">
          <a:extLst>
            <a:ext uri="{FF2B5EF4-FFF2-40B4-BE49-F238E27FC236}">
              <a16:creationId xmlns:a16="http://schemas.microsoft.com/office/drawing/2014/main" id="{9C0A6B14-271B-4299-8D85-B1DECC4B605F}"/>
            </a:ext>
          </a:extLst>
        </xdr:cNvPr>
        <xdr:cNvPicPr>
          <a:picLocks noChangeAspect="1"/>
        </xdr:cNvPicPr>
      </xdr:nvPicPr>
      <xdr:blipFill>
        <a:blip xmlns:r="http://schemas.openxmlformats.org/officeDocument/2006/relationships" r:embed="rId12"/>
        <a:stretch>
          <a:fillRect/>
        </a:stretch>
      </xdr:blipFill>
      <xdr:spPr>
        <a:xfrm>
          <a:off x="826635" y="76534282"/>
          <a:ext cx="381000" cy="502596"/>
        </a:xfrm>
        <a:prstGeom prst="rect">
          <a:avLst/>
        </a:prstGeom>
        <a:ln w="12700" cap="flat">
          <a:noFill/>
          <a:miter lim="400000"/>
        </a:ln>
        <a:effectLst/>
      </xdr:spPr>
    </xdr:pic>
    <xdr:clientData/>
  </xdr:twoCellAnchor>
  <xdr:twoCellAnchor>
    <xdr:from>
      <xdr:col>0</xdr:col>
      <xdr:colOff>751116</xdr:colOff>
      <xdr:row>485</xdr:row>
      <xdr:rowOff>11906</xdr:rowOff>
    </xdr:from>
    <xdr:to>
      <xdr:col>0</xdr:col>
      <xdr:colOff>1151166</xdr:colOff>
      <xdr:row>488</xdr:row>
      <xdr:rowOff>130856</xdr:rowOff>
    </xdr:to>
    <xdr:pic>
      <xdr:nvPicPr>
        <xdr:cNvPr id="14" name="Picture 90" descr="Picture 90">
          <a:extLst>
            <a:ext uri="{FF2B5EF4-FFF2-40B4-BE49-F238E27FC236}">
              <a16:creationId xmlns:a16="http://schemas.microsoft.com/office/drawing/2014/main" id="{34DDDA51-013D-40E1-8C6C-9AABE119F93F}"/>
            </a:ext>
          </a:extLst>
        </xdr:cNvPr>
        <xdr:cNvPicPr>
          <a:picLocks noChangeAspect="1"/>
        </xdr:cNvPicPr>
      </xdr:nvPicPr>
      <xdr:blipFill>
        <a:blip xmlns:r="http://schemas.openxmlformats.org/officeDocument/2006/relationships" r:embed="rId13"/>
        <a:stretch>
          <a:fillRect/>
        </a:stretch>
      </xdr:blipFill>
      <xdr:spPr>
        <a:xfrm>
          <a:off x="751116" y="79193231"/>
          <a:ext cx="400050" cy="609487"/>
        </a:xfrm>
        <a:prstGeom prst="rect">
          <a:avLst/>
        </a:prstGeom>
        <a:ln w="12700" cap="flat">
          <a:noFill/>
          <a:miter lim="400000"/>
        </a:ln>
        <a:effectLst/>
      </xdr:spPr>
    </xdr:pic>
    <xdr:clientData/>
  </xdr:twoCellAnchor>
  <xdr:twoCellAnchor>
    <xdr:from>
      <xdr:col>0</xdr:col>
      <xdr:colOff>734786</xdr:colOff>
      <xdr:row>490</xdr:row>
      <xdr:rowOff>13494</xdr:rowOff>
    </xdr:from>
    <xdr:to>
      <xdr:col>0</xdr:col>
      <xdr:colOff>1068161</xdr:colOff>
      <xdr:row>493</xdr:row>
      <xdr:rowOff>35719</xdr:rowOff>
    </xdr:to>
    <xdr:pic>
      <xdr:nvPicPr>
        <xdr:cNvPr id="15" name="Picture 98" descr="Picture 98">
          <a:extLst>
            <a:ext uri="{FF2B5EF4-FFF2-40B4-BE49-F238E27FC236}">
              <a16:creationId xmlns:a16="http://schemas.microsoft.com/office/drawing/2014/main" id="{A9012490-BD4A-4984-BB5D-589C9C740DCF}"/>
            </a:ext>
          </a:extLst>
        </xdr:cNvPr>
        <xdr:cNvPicPr>
          <a:picLocks noChangeAspect="1"/>
        </xdr:cNvPicPr>
      </xdr:nvPicPr>
      <xdr:blipFill>
        <a:blip xmlns:r="http://schemas.openxmlformats.org/officeDocument/2006/relationships" r:embed="rId14"/>
        <a:srcRect l="13683" t="8575" r="10947" b="14279"/>
        <a:stretch>
          <a:fillRect/>
        </a:stretch>
      </xdr:blipFill>
      <xdr:spPr>
        <a:xfrm>
          <a:off x="734786" y="80009206"/>
          <a:ext cx="333375" cy="503238"/>
        </a:xfrm>
        <a:prstGeom prst="rect">
          <a:avLst/>
        </a:prstGeom>
        <a:ln w="12700" cap="flat">
          <a:noFill/>
          <a:miter lim="400000"/>
        </a:ln>
        <a:effectLst/>
      </xdr:spPr>
    </xdr:pic>
    <xdr:clientData/>
  </xdr:twoCellAnchor>
  <xdr:twoCellAnchor>
    <xdr:from>
      <xdr:col>0</xdr:col>
      <xdr:colOff>723900</xdr:colOff>
      <xdr:row>494</xdr:row>
      <xdr:rowOff>133238</xdr:rowOff>
    </xdr:from>
    <xdr:to>
      <xdr:col>0</xdr:col>
      <xdr:colOff>1095375</xdr:colOff>
      <xdr:row>497</xdr:row>
      <xdr:rowOff>69965</xdr:rowOff>
    </xdr:to>
    <xdr:pic>
      <xdr:nvPicPr>
        <xdr:cNvPr id="16" name="Picture 96" descr="Picture 96">
          <a:extLst>
            <a:ext uri="{FF2B5EF4-FFF2-40B4-BE49-F238E27FC236}">
              <a16:creationId xmlns:a16="http://schemas.microsoft.com/office/drawing/2014/main" id="{C9E07C6F-A257-41BB-8DE7-A6DD5351E122}"/>
            </a:ext>
          </a:extLst>
        </xdr:cNvPr>
        <xdr:cNvPicPr>
          <a:picLocks noChangeAspect="1"/>
        </xdr:cNvPicPr>
      </xdr:nvPicPr>
      <xdr:blipFill>
        <a:blip xmlns:r="http://schemas.openxmlformats.org/officeDocument/2006/relationships" r:embed="rId15"/>
        <a:stretch>
          <a:fillRect/>
        </a:stretch>
      </xdr:blipFill>
      <xdr:spPr>
        <a:xfrm>
          <a:off x="723900" y="80771888"/>
          <a:ext cx="371475" cy="427264"/>
        </a:xfrm>
        <a:prstGeom prst="rect">
          <a:avLst/>
        </a:prstGeom>
        <a:ln w="12700" cap="flat">
          <a:noFill/>
          <a:miter lim="400000"/>
        </a:ln>
        <a:effectLst/>
      </xdr:spPr>
    </xdr:pic>
    <xdr:clientData/>
  </xdr:twoCellAnchor>
  <xdr:twoCellAnchor>
    <xdr:from>
      <xdr:col>0</xdr:col>
      <xdr:colOff>774247</xdr:colOff>
      <xdr:row>503</xdr:row>
      <xdr:rowOff>19957</xdr:rowOff>
    </xdr:from>
    <xdr:to>
      <xdr:col>0</xdr:col>
      <xdr:colOff>1107622</xdr:colOff>
      <xdr:row>505</xdr:row>
      <xdr:rowOff>111932</xdr:rowOff>
    </xdr:to>
    <xdr:pic>
      <xdr:nvPicPr>
        <xdr:cNvPr id="17" name="Picture 1" descr="Picture 1">
          <a:extLst>
            <a:ext uri="{FF2B5EF4-FFF2-40B4-BE49-F238E27FC236}">
              <a16:creationId xmlns:a16="http://schemas.microsoft.com/office/drawing/2014/main" id="{FF60C857-F601-4C75-94C7-DBDA36F33B97}"/>
            </a:ext>
          </a:extLst>
        </xdr:cNvPr>
        <xdr:cNvPicPr>
          <a:picLocks noChangeAspect="1"/>
        </xdr:cNvPicPr>
      </xdr:nvPicPr>
      <xdr:blipFill>
        <a:blip xmlns:r="http://schemas.openxmlformats.org/officeDocument/2006/relationships" r:embed="rId16"/>
        <a:stretch>
          <a:fillRect/>
        </a:stretch>
      </xdr:blipFill>
      <xdr:spPr>
        <a:xfrm>
          <a:off x="779009" y="82115932"/>
          <a:ext cx="333375" cy="415825"/>
        </a:xfrm>
        <a:prstGeom prst="rect">
          <a:avLst/>
        </a:prstGeom>
        <a:ln w="12700" cap="flat">
          <a:noFill/>
          <a:miter lim="400000"/>
        </a:ln>
        <a:effectLst/>
      </xdr:spPr>
    </xdr:pic>
    <xdr:clientData/>
  </xdr:twoCellAnchor>
  <xdr:twoCellAnchor>
    <xdr:from>
      <xdr:col>0</xdr:col>
      <xdr:colOff>698047</xdr:colOff>
      <xdr:row>498</xdr:row>
      <xdr:rowOff>117929</xdr:rowOff>
    </xdr:from>
    <xdr:to>
      <xdr:col>0</xdr:col>
      <xdr:colOff>1069522</xdr:colOff>
      <xdr:row>502</xdr:row>
      <xdr:rowOff>54428</xdr:rowOff>
    </xdr:to>
    <xdr:pic>
      <xdr:nvPicPr>
        <xdr:cNvPr id="18" name="Picture 95" descr="Picture 95">
          <a:extLst>
            <a:ext uri="{FF2B5EF4-FFF2-40B4-BE49-F238E27FC236}">
              <a16:creationId xmlns:a16="http://schemas.microsoft.com/office/drawing/2014/main" id="{4914EF11-B48A-434C-8039-0CFEA8CA4792}"/>
            </a:ext>
          </a:extLst>
        </xdr:cNvPr>
        <xdr:cNvPicPr>
          <a:picLocks noChangeAspect="1"/>
        </xdr:cNvPicPr>
      </xdr:nvPicPr>
      <xdr:blipFill>
        <a:blip xmlns:r="http://schemas.openxmlformats.org/officeDocument/2006/relationships" r:embed="rId17"/>
        <a:srcRect t="8577" b="14639"/>
        <a:stretch>
          <a:fillRect/>
        </a:stretch>
      </xdr:blipFill>
      <xdr:spPr>
        <a:xfrm>
          <a:off x="702809" y="81409041"/>
          <a:ext cx="371475" cy="584199"/>
        </a:xfrm>
        <a:prstGeom prst="rect">
          <a:avLst/>
        </a:prstGeom>
        <a:ln w="12700" cap="flat">
          <a:noFill/>
          <a:miter lim="400000"/>
        </a:ln>
        <a:effectLst/>
      </xdr:spPr>
    </xdr:pic>
    <xdr:clientData/>
  </xdr:twoCellAnchor>
  <xdr:twoCellAnchor>
    <xdr:from>
      <xdr:col>0</xdr:col>
      <xdr:colOff>737167</xdr:colOff>
      <xdr:row>506</xdr:row>
      <xdr:rowOff>124733</xdr:rowOff>
    </xdr:from>
    <xdr:to>
      <xdr:col>0</xdr:col>
      <xdr:colOff>1099117</xdr:colOff>
      <xdr:row>510</xdr:row>
      <xdr:rowOff>107156</xdr:rowOff>
    </xdr:to>
    <xdr:pic>
      <xdr:nvPicPr>
        <xdr:cNvPr id="19" name="Picture 1" descr="Picture 1">
          <a:extLst>
            <a:ext uri="{FF2B5EF4-FFF2-40B4-BE49-F238E27FC236}">
              <a16:creationId xmlns:a16="http://schemas.microsoft.com/office/drawing/2014/main" id="{C78A5853-86D3-44FB-9165-908B8504BEEE}"/>
            </a:ext>
          </a:extLst>
        </xdr:cNvPr>
        <xdr:cNvPicPr>
          <a:picLocks noChangeAspect="1"/>
        </xdr:cNvPicPr>
      </xdr:nvPicPr>
      <xdr:blipFill>
        <a:blip xmlns:r="http://schemas.openxmlformats.org/officeDocument/2006/relationships" r:embed="rId18"/>
        <a:stretch>
          <a:fillRect/>
        </a:stretch>
      </xdr:blipFill>
      <xdr:spPr>
        <a:xfrm>
          <a:off x="741929" y="82706483"/>
          <a:ext cx="361950" cy="630123"/>
        </a:xfrm>
        <a:prstGeom prst="rect">
          <a:avLst/>
        </a:prstGeom>
        <a:ln w="12700" cap="flat">
          <a:noFill/>
          <a:miter lim="400000"/>
        </a:ln>
        <a:effectLst/>
      </xdr:spPr>
    </xdr:pic>
    <xdr:clientData/>
  </xdr:twoCellAnchor>
  <xdr:twoCellAnchor>
    <xdr:from>
      <xdr:col>0</xdr:col>
      <xdr:colOff>726622</xdr:colOff>
      <xdr:row>511</xdr:row>
      <xdr:rowOff>33564</xdr:rowOff>
    </xdr:from>
    <xdr:to>
      <xdr:col>0</xdr:col>
      <xdr:colOff>1107622</xdr:colOff>
      <xdr:row>514</xdr:row>
      <xdr:rowOff>158750</xdr:rowOff>
    </xdr:to>
    <xdr:pic>
      <xdr:nvPicPr>
        <xdr:cNvPr id="20" name="Picture 69" descr="Picture 69">
          <a:extLst>
            <a:ext uri="{FF2B5EF4-FFF2-40B4-BE49-F238E27FC236}">
              <a16:creationId xmlns:a16="http://schemas.microsoft.com/office/drawing/2014/main" id="{69A8C103-D365-4871-90CA-A26ABC070379}"/>
            </a:ext>
          </a:extLst>
        </xdr:cNvPr>
        <xdr:cNvPicPr>
          <a:picLocks noChangeAspect="1"/>
        </xdr:cNvPicPr>
      </xdr:nvPicPr>
      <xdr:blipFill>
        <a:blip xmlns:r="http://schemas.openxmlformats.org/officeDocument/2006/relationships" r:embed="rId19"/>
        <a:stretch>
          <a:fillRect/>
        </a:stretch>
      </xdr:blipFill>
      <xdr:spPr>
        <a:xfrm>
          <a:off x="731384" y="83429701"/>
          <a:ext cx="381000" cy="610961"/>
        </a:xfrm>
        <a:prstGeom prst="rect">
          <a:avLst/>
        </a:prstGeom>
        <a:ln w="12700" cap="flat">
          <a:noFill/>
          <a:miter lim="400000"/>
        </a:ln>
        <a:effectLst/>
      </xdr:spPr>
    </xdr:pic>
    <xdr:clientData/>
  </xdr:twoCellAnchor>
  <xdr:twoCellAnchor>
    <xdr:from>
      <xdr:col>0</xdr:col>
      <xdr:colOff>728662</xdr:colOff>
      <xdr:row>516</xdr:row>
      <xdr:rowOff>20978</xdr:rowOff>
    </xdr:from>
    <xdr:to>
      <xdr:col>0</xdr:col>
      <xdr:colOff>1166812</xdr:colOff>
      <xdr:row>520</xdr:row>
      <xdr:rowOff>152741</xdr:rowOff>
    </xdr:to>
    <xdr:pic>
      <xdr:nvPicPr>
        <xdr:cNvPr id="21" name="Picture 68" descr="Picture 68">
          <a:extLst>
            <a:ext uri="{FF2B5EF4-FFF2-40B4-BE49-F238E27FC236}">
              <a16:creationId xmlns:a16="http://schemas.microsoft.com/office/drawing/2014/main" id="{253F2DA6-3388-4F51-BF41-1E1C6CA15EAE}"/>
            </a:ext>
          </a:extLst>
        </xdr:cNvPr>
        <xdr:cNvPicPr>
          <a:picLocks noChangeAspect="1"/>
        </xdr:cNvPicPr>
      </xdr:nvPicPr>
      <xdr:blipFill>
        <a:blip xmlns:r="http://schemas.openxmlformats.org/officeDocument/2006/relationships" r:embed="rId19"/>
        <a:stretch>
          <a:fillRect/>
        </a:stretch>
      </xdr:blipFill>
      <xdr:spPr>
        <a:xfrm>
          <a:off x="733424" y="84221978"/>
          <a:ext cx="438150" cy="779463"/>
        </a:xfrm>
        <a:prstGeom prst="rect">
          <a:avLst/>
        </a:prstGeom>
        <a:ln w="12700" cap="flat">
          <a:noFill/>
          <a:miter lim="400000"/>
        </a:ln>
        <a:effectLst/>
      </xdr:spPr>
    </xdr:pic>
    <xdr:clientData/>
  </xdr:twoCellAnchor>
  <xdr:twoCellAnchor>
    <xdr:from>
      <xdr:col>0</xdr:col>
      <xdr:colOff>751795</xdr:colOff>
      <xdr:row>534</xdr:row>
      <xdr:rowOff>9526</xdr:rowOff>
    </xdr:from>
    <xdr:to>
      <xdr:col>0</xdr:col>
      <xdr:colOff>1278055</xdr:colOff>
      <xdr:row>537</xdr:row>
      <xdr:rowOff>142875</xdr:rowOff>
    </xdr:to>
    <xdr:pic>
      <xdr:nvPicPr>
        <xdr:cNvPr id="22" name="Picture 91" descr="Picture 91">
          <a:extLst>
            <a:ext uri="{FF2B5EF4-FFF2-40B4-BE49-F238E27FC236}">
              <a16:creationId xmlns:a16="http://schemas.microsoft.com/office/drawing/2014/main" id="{1236C979-51FA-4307-80E1-E88C39C5F226}"/>
            </a:ext>
          </a:extLst>
        </xdr:cNvPr>
        <xdr:cNvPicPr>
          <a:picLocks noChangeAspect="1"/>
        </xdr:cNvPicPr>
      </xdr:nvPicPr>
      <xdr:blipFill>
        <a:blip xmlns:r="http://schemas.openxmlformats.org/officeDocument/2006/relationships" r:embed="rId20"/>
        <a:stretch>
          <a:fillRect/>
        </a:stretch>
      </xdr:blipFill>
      <xdr:spPr>
        <a:xfrm>
          <a:off x="751795" y="87125176"/>
          <a:ext cx="526260" cy="619124"/>
        </a:xfrm>
        <a:prstGeom prst="rect">
          <a:avLst/>
        </a:prstGeom>
        <a:ln w="12700" cap="flat">
          <a:noFill/>
          <a:miter lim="400000"/>
        </a:ln>
        <a:effectLst/>
      </xdr:spPr>
    </xdr:pic>
    <xdr:clientData/>
  </xdr:twoCellAnchor>
  <xdr:twoCellAnchor>
    <xdr:from>
      <xdr:col>0</xdr:col>
      <xdr:colOff>448459</xdr:colOff>
      <xdr:row>579</xdr:row>
      <xdr:rowOff>160679</xdr:rowOff>
    </xdr:from>
    <xdr:to>
      <xdr:col>0</xdr:col>
      <xdr:colOff>1237389</xdr:colOff>
      <xdr:row>581</xdr:row>
      <xdr:rowOff>116823</xdr:rowOff>
    </xdr:to>
    <xdr:pic>
      <xdr:nvPicPr>
        <xdr:cNvPr id="23" name="Picture 99" descr="Picture 99">
          <a:extLst>
            <a:ext uri="{FF2B5EF4-FFF2-40B4-BE49-F238E27FC236}">
              <a16:creationId xmlns:a16="http://schemas.microsoft.com/office/drawing/2014/main" id="{7725022F-18FE-4FFA-A89B-5557B07379C2}"/>
            </a:ext>
          </a:extLst>
        </xdr:cNvPr>
        <xdr:cNvPicPr>
          <a:picLocks noChangeAspect="1"/>
        </xdr:cNvPicPr>
      </xdr:nvPicPr>
      <xdr:blipFill>
        <a:blip xmlns:r="http://schemas.openxmlformats.org/officeDocument/2006/relationships" r:embed="rId21"/>
        <a:stretch>
          <a:fillRect/>
        </a:stretch>
      </xdr:blipFill>
      <xdr:spPr>
        <a:xfrm rot="4903627">
          <a:off x="700546" y="94310867"/>
          <a:ext cx="284756" cy="788930"/>
        </a:xfrm>
        <a:prstGeom prst="rect">
          <a:avLst/>
        </a:prstGeom>
        <a:ln w="12700" cap="flat">
          <a:noFill/>
          <a:miter lim="400000"/>
        </a:ln>
        <a:effectLst/>
      </xdr:spPr>
    </xdr:pic>
    <xdr:clientData/>
  </xdr:twoCellAnchor>
  <xdr:twoCellAnchor>
    <xdr:from>
      <xdr:col>0</xdr:col>
      <xdr:colOff>362029</xdr:colOff>
      <xdr:row>583</xdr:row>
      <xdr:rowOff>66643</xdr:rowOff>
    </xdr:from>
    <xdr:to>
      <xdr:col>0</xdr:col>
      <xdr:colOff>1392757</xdr:colOff>
      <xdr:row>584</xdr:row>
      <xdr:rowOff>162442</xdr:rowOff>
    </xdr:to>
    <xdr:pic>
      <xdr:nvPicPr>
        <xdr:cNvPr id="24" name="Picture 101" descr="Picture 101">
          <a:extLst>
            <a:ext uri="{FF2B5EF4-FFF2-40B4-BE49-F238E27FC236}">
              <a16:creationId xmlns:a16="http://schemas.microsoft.com/office/drawing/2014/main" id="{DC48EA59-6DB4-4489-A26C-A5FC3C33D6EA}"/>
            </a:ext>
          </a:extLst>
        </xdr:cNvPr>
        <xdr:cNvPicPr>
          <a:picLocks noChangeAspect="1"/>
        </xdr:cNvPicPr>
      </xdr:nvPicPr>
      <xdr:blipFill>
        <a:blip xmlns:r="http://schemas.openxmlformats.org/officeDocument/2006/relationships" r:embed="rId22"/>
        <a:stretch>
          <a:fillRect/>
        </a:stretch>
      </xdr:blipFill>
      <xdr:spPr>
        <a:xfrm rot="4677387">
          <a:off x="748531" y="94730116"/>
          <a:ext cx="257724" cy="1030728"/>
        </a:xfrm>
        <a:prstGeom prst="rect">
          <a:avLst/>
        </a:prstGeom>
        <a:ln w="12700" cap="flat">
          <a:noFill/>
          <a:miter lim="400000"/>
        </a:ln>
        <a:effectLst/>
      </xdr:spPr>
    </xdr:pic>
    <xdr:clientData/>
  </xdr:twoCellAnchor>
  <xdr:twoCellAnchor>
    <xdr:from>
      <xdr:col>0</xdr:col>
      <xdr:colOff>477611</xdr:colOff>
      <xdr:row>552</xdr:row>
      <xdr:rowOff>158750</xdr:rowOff>
    </xdr:from>
    <xdr:to>
      <xdr:col>0</xdr:col>
      <xdr:colOff>1144361</xdr:colOff>
      <xdr:row>555</xdr:row>
      <xdr:rowOff>102961</xdr:rowOff>
    </xdr:to>
    <xdr:pic>
      <xdr:nvPicPr>
        <xdr:cNvPr id="25" name="Picture 2" descr="Picture 2">
          <a:extLst>
            <a:ext uri="{FF2B5EF4-FFF2-40B4-BE49-F238E27FC236}">
              <a16:creationId xmlns:a16="http://schemas.microsoft.com/office/drawing/2014/main" id="{E37CD8CE-1A56-4F61-840A-B1257DC14ED0}"/>
            </a:ext>
          </a:extLst>
        </xdr:cNvPr>
        <xdr:cNvPicPr>
          <a:picLocks noChangeAspect="1"/>
        </xdr:cNvPicPr>
      </xdr:nvPicPr>
      <xdr:blipFill>
        <a:blip xmlns:r="http://schemas.openxmlformats.org/officeDocument/2006/relationships" r:embed="rId23"/>
        <a:stretch>
          <a:fillRect/>
        </a:stretch>
      </xdr:blipFill>
      <xdr:spPr>
        <a:xfrm>
          <a:off x="477611" y="90193812"/>
          <a:ext cx="666750" cy="425224"/>
        </a:xfrm>
        <a:prstGeom prst="rect">
          <a:avLst/>
        </a:prstGeom>
        <a:ln w="12700" cap="flat">
          <a:noFill/>
          <a:miter lim="400000"/>
        </a:ln>
        <a:effectLst/>
      </xdr:spPr>
    </xdr:pic>
    <xdr:clientData/>
  </xdr:twoCellAnchor>
  <xdr:twoCellAnchor>
    <xdr:from>
      <xdr:col>0</xdr:col>
      <xdr:colOff>634093</xdr:colOff>
      <xdr:row>567</xdr:row>
      <xdr:rowOff>18595</xdr:rowOff>
    </xdr:from>
    <xdr:to>
      <xdr:col>0</xdr:col>
      <xdr:colOff>1352550</xdr:colOff>
      <xdr:row>569</xdr:row>
      <xdr:rowOff>129176</xdr:rowOff>
    </xdr:to>
    <xdr:pic>
      <xdr:nvPicPr>
        <xdr:cNvPr id="26" name="Picture 99" descr="Picture 99">
          <a:extLst>
            <a:ext uri="{FF2B5EF4-FFF2-40B4-BE49-F238E27FC236}">
              <a16:creationId xmlns:a16="http://schemas.microsoft.com/office/drawing/2014/main" id="{64C10642-877A-497E-B7D5-93B72CC3C589}"/>
            </a:ext>
          </a:extLst>
        </xdr:cNvPr>
        <xdr:cNvPicPr>
          <a:picLocks noChangeAspect="1"/>
        </xdr:cNvPicPr>
      </xdr:nvPicPr>
      <xdr:blipFill>
        <a:blip xmlns:r="http://schemas.openxmlformats.org/officeDocument/2006/relationships" r:embed="rId24"/>
        <a:stretch>
          <a:fillRect/>
        </a:stretch>
      </xdr:blipFill>
      <xdr:spPr>
        <a:xfrm>
          <a:off x="638855" y="92477770"/>
          <a:ext cx="713695" cy="439193"/>
        </a:xfrm>
        <a:prstGeom prst="rect">
          <a:avLst/>
        </a:prstGeom>
        <a:ln w="12700" cap="flat">
          <a:noFill/>
          <a:miter lim="400000"/>
        </a:ln>
        <a:effectLst/>
      </xdr:spPr>
    </xdr:pic>
    <xdr:clientData/>
  </xdr:twoCellAnchor>
  <xdr:twoCellAnchor>
    <xdr:from>
      <xdr:col>0</xdr:col>
      <xdr:colOff>598716</xdr:colOff>
      <xdr:row>588</xdr:row>
      <xdr:rowOff>61603</xdr:rowOff>
    </xdr:from>
    <xdr:to>
      <xdr:col>0</xdr:col>
      <xdr:colOff>1436924</xdr:colOff>
      <xdr:row>590</xdr:row>
      <xdr:rowOff>149680</xdr:rowOff>
    </xdr:to>
    <xdr:pic>
      <xdr:nvPicPr>
        <xdr:cNvPr id="27" name="Picture 84" descr="Picture 84">
          <a:extLst>
            <a:ext uri="{FF2B5EF4-FFF2-40B4-BE49-F238E27FC236}">
              <a16:creationId xmlns:a16="http://schemas.microsoft.com/office/drawing/2014/main" id="{72AB0402-D106-47CB-96BC-81C0E3F69CD7}"/>
            </a:ext>
          </a:extLst>
        </xdr:cNvPr>
        <xdr:cNvPicPr>
          <a:picLocks noChangeAspect="1"/>
        </xdr:cNvPicPr>
      </xdr:nvPicPr>
      <xdr:blipFill>
        <a:blip xmlns:r="http://schemas.openxmlformats.org/officeDocument/2006/relationships" r:embed="rId25"/>
        <a:stretch>
          <a:fillRect/>
        </a:stretch>
      </xdr:blipFill>
      <xdr:spPr>
        <a:xfrm rot="5400000">
          <a:off x="811856" y="95712825"/>
          <a:ext cx="411927" cy="838208"/>
        </a:xfrm>
        <a:prstGeom prst="rect">
          <a:avLst/>
        </a:prstGeom>
        <a:ln w="12700" cap="flat">
          <a:noFill/>
          <a:miter lim="400000"/>
        </a:ln>
        <a:effectLst/>
      </xdr:spPr>
    </xdr:pic>
    <xdr:clientData/>
  </xdr:twoCellAnchor>
  <xdr:twoCellAnchor>
    <xdr:from>
      <xdr:col>0</xdr:col>
      <xdr:colOff>511627</xdr:colOff>
      <xdr:row>596</xdr:row>
      <xdr:rowOff>60349</xdr:rowOff>
    </xdr:from>
    <xdr:to>
      <xdr:col>0</xdr:col>
      <xdr:colOff>1238248</xdr:colOff>
      <xdr:row>598</xdr:row>
      <xdr:rowOff>98878</xdr:rowOff>
    </xdr:to>
    <xdr:pic>
      <xdr:nvPicPr>
        <xdr:cNvPr id="28" name="Picture 103" descr="Picture 103">
          <a:extLst>
            <a:ext uri="{FF2B5EF4-FFF2-40B4-BE49-F238E27FC236}">
              <a16:creationId xmlns:a16="http://schemas.microsoft.com/office/drawing/2014/main" id="{376B9B80-99A0-466E-AF97-76D51D5DDB76}"/>
            </a:ext>
          </a:extLst>
        </xdr:cNvPr>
        <xdr:cNvPicPr>
          <a:picLocks noChangeAspect="1"/>
        </xdr:cNvPicPr>
      </xdr:nvPicPr>
      <xdr:blipFill>
        <a:blip xmlns:r="http://schemas.openxmlformats.org/officeDocument/2006/relationships" r:embed="rId26"/>
        <a:stretch>
          <a:fillRect/>
        </a:stretch>
      </xdr:blipFill>
      <xdr:spPr>
        <a:xfrm rot="5400000">
          <a:off x="696129" y="97040371"/>
          <a:ext cx="362379" cy="721859"/>
        </a:xfrm>
        <a:prstGeom prst="rect">
          <a:avLst/>
        </a:prstGeom>
        <a:ln w="12700" cap="flat">
          <a:noFill/>
          <a:miter lim="400000"/>
        </a:ln>
        <a:effectLst/>
      </xdr:spPr>
    </xdr:pic>
    <xdr:clientData/>
  </xdr:twoCellAnchor>
  <xdr:twoCellAnchor>
    <xdr:from>
      <xdr:col>0</xdr:col>
      <xdr:colOff>532040</xdr:colOff>
      <xdr:row>600</xdr:row>
      <xdr:rowOff>103489</xdr:rowOff>
    </xdr:from>
    <xdr:to>
      <xdr:col>0</xdr:col>
      <xdr:colOff>1299483</xdr:colOff>
      <xdr:row>603</xdr:row>
      <xdr:rowOff>89015</xdr:rowOff>
    </xdr:to>
    <xdr:pic>
      <xdr:nvPicPr>
        <xdr:cNvPr id="29" name="Picture 13" descr="Picture 13">
          <a:extLst>
            <a:ext uri="{FF2B5EF4-FFF2-40B4-BE49-F238E27FC236}">
              <a16:creationId xmlns:a16="http://schemas.microsoft.com/office/drawing/2014/main" id="{0FA3DC1A-762F-4571-B968-66ECAF5D2167}"/>
            </a:ext>
          </a:extLst>
        </xdr:cNvPr>
        <xdr:cNvPicPr>
          <a:picLocks noChangeAspect="1"/>
        </xdr:cNvPicPr>
      </xdr:nvPicPr>
      <xdr:blipFill>
        <a:blip xmlns:r="http://schemas.openxmlformats.org/officeDocument/2006/relationships" r:embed="rId27"/>
        <a:stretch>
          <a:fillRect/>
        </a:stretch>
      </xdr:blipFill>
      <xdr:spPr>
        <a:xfrm>
          <a:off x="532040" y="97906189"/>
          <a:ext cx="772205" cy="476063"/>
        </a:xfrm>
        <a:prstGeom prst="rect">
          <a:avLst/>
        </a:prstGeom>
        <a:ln w="12700" cap="flat">
          <a:noFill/>
          <a:miter lim="400000"/>
        </a:ln>
        <a:effectLst/>
      </xdr:spPr>
    </xdr:pic>
    <xdr:clientData/>
  </xdr:twoCellAnchor>
  <xdr:twoCellAnchor>
    <xdr:from>
      <xdr:col>0</xdr:col>
      <xdr:colOff>554151</xdr:colOff>
      <xdr:row>608</xdr:row>
      <xdr:rowOff>75000</xdr:rowOff>
    </xdr:from>
    <xdr:to>
      <xdr:col>0</xdr:col>
      <xdr:colOff>1102179</xdr:colOff>
      <xdr:row>611</xdr:row>
      <xdr:rowOff>47625</xdr:rowOff>
    </xdr:to>
    <xdr:pic>
      <xdr:nvPicPr>
        <xdr:cNvPr id="30" name="Picture 106" descr="Picture 106">
          <a:extLst>
            <a:ext uri="{FF2B5EF4-FFF2-40B4-BE49-F238E27FC236}">
              <a16:creationId xmlns:a16="http://schemas.microsoft.com/office/drawing/2014/main" id="{7FC33C19-EAA9-4889-8211-2C8E4A36FCBB}"/>
            </a:ext>
          </a:extLst>
        </xdr:cNvPr>
        <xdr:cNvPicPr>
          <a:picLocks noChangeAspect="1"/>
        </xdr:cNvPicPr>
      </xdr:nvPicPr>
      <xdr:blipFill>
        <a:blip xmlns:r="http://schemas.openxmlformats.org/officeDocument/2006/relationships" r:embed="rId28"/>
        <a:stretch>
          <a:fillRect/>
        </a:stretch>
      </xdr:blipFill>
      <xdr:spPr>
        <a:xfrm>
          <a:off x="554151" y="99173100"/>
          <a:ext cx="552790" cy="458400"/>
        </a:xfrm>
        <a:prstGeom prst="rect">
          <a:avLst/>
        </a:prstGeom>
        <a:ln w="12700" cap="flat">
          <a:noFill/>
          <a:miter lim="400000"/>
        </a:ln>
        <a:effectLst/>
      </xdr:spPr>
    </xdr:pic>
    <xdr:clientData/>
  </xdr:twoCellAnchor>
  <xdr:twoCellAnchor>
    <xdr:from>
      <xdr:col>0</xdr:col>
      <xdr:colOff>613227</xdr:colOff>
      <xdr:row>640</xdr:row>
      <xdr:rowOff>92528</xdr:rowOff>
    </xdr:from>
    <xdr:to>
      <xdr:col>0</xdr:col>
      <xdr:colOff>1146627</xdr:colOff>
      <xdr:row>643</xdr:row>
      <xdr:rowOff>49038</xdr:rowOff>
    </xdr:to>
    <xdr:pic>
      <xdr:nvPicPr>
        <xdr:cNvPr id="31" name="Picture 19" descr="Picture 19">
          <a:extLst>
            <a:ext uri="{FF2B5EF4-FFF2-40B4-BE49-F238E27FC236}">
              <a16:creationId xmlns:a16="http://schemas.microsoft.com/office/drawing/2014/main" id="{4EEBB13F-1F89-4C3B-88A0-DA95F571AB93}"/>
            </a:ext>
          </a:extLst>
        </xdr:cNvPr>
        <xdr:cNvPicPr>
          <a:picLocks noChangeAspect="1"/>
        </xdr:cNvPicPr>
      </xdr:nvPicPr>
      <xdr:blipFill>
        <a:blip xmlns:r="http://schemas.openxmlformats.org/officeDocument/2006/relationships" r:embed="rId29"/>
        <a:stretch>
          <a:fillRect/>
        </a:stretch>
      </xdr:blipFill>
      <xdr:spPr>
        <a:xfrm>
          <a:off x="617989" y="104367465"/>
          <a:ext cx="533400" cy="437523"/>
        </a:xfrm>
        <a:prstGeom prst="rect">
          <a:avLst/>
        </a:prstGeom>
        <a:ln w="12700" cap="flat">
          <a:noFill/>
          <a:miter lim="400000"/>
        </a:ln>
        <a:effectLst/>
      </xdr:spPr>
    </xdr:pic>
    <xdr:clientData/>
  </xdr:twoCellAnchor>
  <xdr:twoCellAnchor>
    <xdr:from>
      <xdr:col>0</xdr:col>
      <xdr:colOff>452436</xdr:colOff>
      <xdr:row>631</xdr:row>
      <xdr:rowOff>70205</xdr:rowOff>
    </xdr:from>
    <xdr:to>
      <xdr:col>0</xdr:col>
      <xdr:colOff>1286821</xdr:colOff>
      <xdr:row>634</xdr:row>
      <xdr:rowOff>127325</xdr:rowOff>
    </xdr:to>
    <xdr:pic>
      <xdr:nvPicPr>
        <xdr:cNvPr id="32" name="Picture 56" descr="Picture 56">
          <a:extLst>
            <a:ext uri="{FF2B5EF4-FFF2-40B4-BE49-F238E27FC236}">
              <a16:creationId xmlns:a16="http://schemas.microsoft.com/office/drawing/2014/main" id="{B78AD827-C055-4D98-A11C-CC6BA7941584}"/>
            </a:ext>
          </a:extLst>
        </xdr:cNvPr>
        <xdr:cNvPicPr>
          <a:picLocks noChangeAspect="1"/>
        </xdr:cNvPicPr>
      </xdr:nvPicPr>
      <xdr:blipFill rotWithShape="1">
        <a:blip xmlns:r="http://schemas.openxmlformats.org/officeDocument/2006/relationships" r:embed="rId30"/>
        <a:srcRect l="14706" t="4495" r="13399" b="10183"/>
        <a:stretch/>
      </xdr:blipFill>
      <xdr:spPr>
        <a:xfrm rot="5840502" flipH="1">
          <a:off x="600562" y="102744453"/>
          <a:ext cx="542895" cy="829623"/>
        </a:xfrm>
        <a:prstGeom prst="rect">
          <a:avLst/>
        </a:prstGeom>
        <a:ln w="12700" cap="flat">
          <a:noFill/>
          <a:miter lim="400000"/>
        </a:ln>
        <a:effectLst/>
      </xdr:spPr>
    </xdr:pic>
    <xdr:clientData/>
  </xdr:twoCellAnchor>
  <xdr:twoCellAnchor>
    <xdr:from>
      <xdr:col>0</xdr:col>
      <xdr:colOff>401632</xdr:colOff>
      <xdr:row>625</xdr:row>
      <xdr:rowOff>79948</xdr:rowOff>
    </xdr:from>
    <xdr:to>
      <xdr:col>0</xdr:col>
      <xdr:colOff>1387270</xdr:colOff>
      <xdr:row>626</xdr:row>
      <xdr:rowOff>162286</xdr:rowOff>
    </xdr:to>
    <xdr:pic>
      <xdr:nvPicPr>
        <xdr:cNvPr id="33" name="Picture 108" descr="Picture 108">
          <a:extLst>
            <a:ext uri="{FF2B5EF4-FFF2-40B4-BE49-F238E27FC236}">
              <a16:creationId xmlns:a16="http://schemas.microsoft.com/office/drawing/2014/main" id="{CB8FBD80-B199-48BF-887C-306EF84BD473}"/>
            </a:ext>
          </a:extLst>
        </xdr:cNvPr>
        <xdr:cNvPicPr>
          <a:picLocks noChangeAspect="1"/>
        </xdr:cNvPicPr>
      </xdr:nvPicPr>
      <xdr:blipFill>
        <a:blip xmlns:r="http://schemas.openxmlformats.org/officeDocument/2006/relationships" r:embed="rId31"/>
        <a:stretch>
          <a:fillRect/>
        </a:stretch>
      </xdr:blipFill>
      <xdr:spPr>
        <a:xfrm rot="4540191">
          <a:off x="781844" y="101555323"/>
          <a:ext cx="229976" cy="990400"/>
        </a:xfrm>
        <a:prstGeom prst="rect">
          <a:avLst/>
        </a:prstGeom>
        <a:ln w="12700" cap="flat">
          <a:noFill/>
          <a:miter lim="400000"/>
        </a:ln>
        <a:effectLst/>
      </xdr:spPr>
    </xdr:pic>
    <xdr:clientData/>
  </xdr:twoCellAnchor>
  <xdr:twoCellAnchor>
    <xdr:from>
      <xdr:col>0</xdr:col>
      <xdr:colOff>394607</xdr:colOff>
      <xdr:row>617</xdr:row>
      <xdr:rowOff>144235</xdr:rowOff>
    </xdr:from>
    <xdr:to>
      <xdr:col>0</xdr:col>
      <xdr:colOff>1083128</xdr:colOff>
      <xdr:row>620</xdr:row>
      <xdr:rowOff>6803</xdr:rowOff>
    </xdr:to>
    <xdr:pic>
      <xdr:nvPicPr>
        <xdr:cNvPr id="34" name="Picture 96" descr="Picture 96">
          <a:extLst>
            <a:ext uri="{FF2B5EF4-FFF2-40B4-BE49-F238E27FC236}">
              <a16:creationId xmlns:a16="http://schemas.microsoft.com/office/drawing/2014/main" id="{A76FDE79-3FE1-428F-A725-205064B06947}"/>
            </a:ext>
          </a:extLst>
        </xdr:cNvPr>
        <xdr:cNvPicPr>
          <a:picLocks noChangeAspect="1"/>
        </xdr:cNvPicPr>
      </xdr:nvPicPr>
      <xdr:blipFill>
        <a:blip xmlns:r="http://schemas.openxmlformats.org/officeDocument/2006/relationships" r:embed="rId32"/>
        <a:stretch>
          <a:fillRect/>
        </a:stretch>
      </xdr:blipFill>
      <xdr:spPr>
        <a:xfrm rot="3973206">
          <a:off x="567077" y="100531952"/>
          <a:ext cx="353105" cy="688521"/>
        </a:xfrm>
        <a:prstGeom prst="rect">
          <a:avLst/>
        </a:prstGeom>
        <a:ln w="12700" cap="flat">
          <a:noFill/>
          <a:miter lim="400000"/>
        </a:ln>
        <a:effectLst/>
      </xdr:spPr>
    </xdr:pic>
    <xdr:clientData/>
  </xdr:twoCellAnchor>
  <xdr:twoCellAnchor>
    <xdr:from>
      <xdr:col>0</xdr:col>
      <xdr:colOff>644166</xdr:colOff>
      <xdr:row>645</xdr:row>
      <xdr:rowOff>9525</xdr:rowOff>
    </xdr:from>
    <xdr:to>
      <xdr:col>0</xdr:col>
      <xdr:colOff>1246412</xdr:colOff>
      <xdr:row>647</xdr:row>
      <xdr:rowOff>146957</xdr:rowOff>
    </xdr:to>
    <xdr:pic>
      <xdr:nvPicPr>
        <xdr:cNvPr id="35" name="Picture 20" descr="Picture 20">
          <a:extLst>
            <a:ext uri="{FF2B5EF4-FFF2-40B4-BE49-F238E27FC236}">
              <a16:creationId xmlns:a16="http://schemas.microsoft.com/office/drawing/2014/main" id="{AA6345A7-1A47-4290-9376-336E2D6F5906}"/>
            </a:ext>
          </a:extLst>
        </xdr:cNvPr>
        <xdr:cNvPicPr>
          <a:picLocks noChangeAspect="1"/>
        </xdr:cNvPicPr>
      </xdr:nvPicPr>
      <xdr:blipFill>
        <a:blip xmlns:r="http://schemas.openxmlformats.org/officeDocument/2006/relationships" r:embed="rId33"/>
        <a:stretch>
          <a:fillRect/>
        </a:stretch>
      </xdr:blipFill>
      <xdr:spPr>
        <a:xfrm>
          <a:off x="648928" y="105089325"/>
          <a:ext cx="597484" cy="466044"/>
        </a:xfrm>
        <a:prstGeom prst="rect">
          <a:avLst/>
        </a:prstGeom>
        <a:ln w="12700" cap="flat">
          <a:noFill/>
          <a:miter lim="400000"/>
        </a:ln>
        <a:effectLst/>
      </xdr:spPr>
    </xdr:pic>
    <xdr:clientData/>
  </xdr:twoCellAnchor>
  <xdr:twoCellAnchor>
    <xdr:from>
      <xdr:col>0</xdr:col>
      <xdr:colOff>565717</xdr:colOff>
      <xdr:row>663</xdr:row>
      <xdr:rowOff>52387</xdr:rowOff>
    </xdr:from>
    <xdr:to>
      <xdr:col>0</xdr:col>
      <xdr:colOff>1108642</xdr:colOff>
      <xdr:row>666</xdr:row>
      <xdr:rowOff>71437</xdr:rowOff>
    </xdr:to>
    <xdr:pic>
      <xdr:nvPicPr>
        <xdr:cNvPr id="36" name="Picture 22" descr="Picture 22">
          <a:extLst>
            <a:ext uri="{FF2B5EF4-FFF2-40B4-BE49-F238E27FC236}">
              <a16:creationId xmlns:a16="http://schemas.microsoft.com/office/drawing/2014/main" id="{150F0024-1666-4980-9F16-5BE2BF6852AE}"/>
            </a:ext>
          </a:extLst>
        </xdr:cNvPr>
        <xdr:cNvPicPr>
          <a:picLocks noChangeAspect="1"/>
        </xdr:cNvPicPr>
      </xdr:nvPicPr>
      <xdr:blipFill>
        <a:blip xmlns:r="http://schemas.openxmlformats.org/officeDocument/2006/relationships" r:embed="rId34"/>
        <a:stretch>
          <a:fillRect/>
        </a:stretch>
      </xdr:blipFill>
      <xdr:spPr>
        <a:xfrm>
          <a:off x="570479" y="108051599"/>
          <a:ext cx="542925" cy="504825"/>
        </a:xfrm>
        <a:prstGeom prst="rect">
          <a:avLst/>
        </a:prstGeom>
        <a:ln w="12700" cap="flat">
          <a:noFill/>
          <a:miter lim="400000"/>
        </a:ln>
        <a:effectLst/>
      </xdr:spPr>
    </xdr:pic>
    <xdr:clientData/>
  </xdr:twoCellAnchor>
  <xdr:twoCellAnchor>
    <xdr:from>
      <xdr:col>0</xdr:col>
      <xdr:colOff>619125</xdr:colOff>
      <xdr:row>657</xdr:row>
      <xdr:rowOff>11792</xdr:rowOff>
    </xdr:from>
    <xdr:to>
      <xdr:col>0</xdr:col>
      <xdr:colOff>1219200</xdr:colOff>
      <xdr:row>659</xdr:row>
      <xdr:rowOff>129267</xdr:rowOff>
    </xdr:to>
    <xdr:pic>
      <xdr:nvPicPr>
        <xdr:cNvPr id="37" name="Picture 88" descr="Picture 88">
          <a:extLst>
            <a:ext uri="{FF2B5EF4-FFF2-40B4-BE49-F238E27FC236}">
              <a16:creationId xmlns:a16="http://schemas.microsoft.com/office/drawing/2014/main" id="{BBF59B09-F62E-48E7-9986-CB6E4B85A8C5}"/>
            </a:ext>
          </a:extLst>
        </xdr:cNvPr>
        <xdr:cNvPicPr>
          <a:picLocks noChangeAspect="1"/>
        </xdr:cNvPicPr>
      </xdr:nvPicPr>
      <xdr:blipFill>
        <a:blip xmlns:r="http://schemas.openxmlformats.org/officeDocument/2006/relationships" r:embed="rId35"/>
        <a:stretch>
          <a:fillRect/>
        </a:stretch>
      </xdr:blipFill>
      <xdr:spPr>
        <a:xfrm rot="16200000">
          <a:off x="696119" y="106957698"/>
          <a:ext cx="446087" cy="600075"/>
        </a:xfrm>
        <a:prstGeom prst="rect">
          <a:avLst/>
        </a:prstGeom>
        <a:ln w="12700" cap="flat">
          <a:noFill/>
          <a:miter lim="400000"/>
        </a:ln>
        <a:effectLst/>
      </xdr:spPr>
    </xdr:pic>
    <xdr:clientData/>
  </xdr:twoCellAnchor>
  <xdr:twoCellAnchor>
    <xdr:from>
      <xdr:col>0</xdr:col>
      <xdr:colOff>706210</xdr:colOff>
      <xdr:row>671</xdr:row>
      <xdr:rowOff>56697</xdr:rowOff>
    </xdr:from>
    <xdr:to>
      <xdr:col>0</xdr:col>
      <xdr:colOff>1068160</xdr:colOff>
      <xdr:row>673</xdr:row>
      <xdr:rowOff>134260</xdr:rowOff>
    </xdr:to>
    <xdr:pic>
      <xdr:nvPicPr>
        <xdr:cNvPr id="38" name="Picture 98" descr="Picture 98">
          <a:extLst>
            <a:ext uri="{FF2B5EF4-FFF2-40B4-BE49-F238E27FC236}">
              <a16:creationId xmlns:a16="http://schemas.microsoft.com/office/drawing/2014/main" id="{73299734-9EEC-4D66-940F-C20B01932628}"/>
            </a:ext>
          </a:extLst>
        </xdr:cNvPr>
        <xdr:cNvPicPr>
          <a:picLocks noChangeAspect="1"/>
        </xdr:cNvPicPr>
      </xdr:nvPicPr>
      <xdr:blipFill>
        <a:blip xmlns:r="http://schemas.openxmlformats.org/officeDocument/2006/relationships" r:embed="rId36"/>
        <a:stretch>
          <a:fillRect/>
        </a:stretch>
      </xdr:blipFill>
      <xdr:spPr>
        <a:xfrm>
          <a:off x="706210" y="109346547"/>
          <a:ext cx="361950" cy="401413"/>
        </a:xfrm>
        <a:prstGeom prst="rect">
          <a:avLst/>
        </a:prstGeom>
        <a:ln w="12700" cap="flat">
          <a:noFill/>
          <a:miter lim="400000"/>
        </a:ln>
        <a:effectLst/>
      </xdr:spPr>
    </xdr:pic>
    <xdr:clientData/>
  </xdr:twoCellAnchor>
  <xdr:twoCellAnchor>
    <xdr:from>
      <xdr:col>0</xdr:col>
      <xdr:colOff>600410</xdr:colOff>
      <xdr:row>655</xdr:row>
      <xdr:rowOff>31511</xdr:rowOff>
    </xdr:from>
    <xdr:to>
      <xdr:col>0</xdr:col>
      <xdr:colOff>1238585</xdr:colOff>
      <xdr:row>656</xdr:row>
      <xdr:rowOff>79136</xdr:rowOff>
    </xdr:to>
    <xdr:pic>
      <xdr:nvPicPr>
        <xdr:cNvPr id="39" name="Picture 111" descr="Picture 111">
          <a:extLst>
            <a:ext uri="{FF2B5EF4-FFF2-40B4-BE49-F238E27FC236}">
              <a16:creationId xmlns:a16="http://schemas.microsoft.com/office/drawing/2014/main" id="{BEDB5BDA-7267-4F8A-B384-E6218FBE71E8}"/>
            </a:ext>
          </a:extLst>
        </xdr:cNvPr>
        <xdr:cNvPicPr>
          <a:picLocks noChangeAspect="1"/>
        </xdr:cNvPicPr>
      </xdr:nvPicPr>
      <xdr:blipFill>
        <a:blip xmlns:r="http://schemas.openxmlformats.org/officeDocument/2006/relationships" r:embed="rId37"/>
        <a:stretch>
          <a:fillRect/>
        </a:stretch>
      </xdr:blipFill>
      <xdr:spPr>
        <a:xfrm rot="16559297">
          <a:off x="814723" y="106521010"/>
          <a:ext cx="209550" cy="638175"/>
        </a:xfrm>
        <a:prstGeom prst="rect">
          <a:avLst/>
        </a:prstGeom>
        <a:ln w="12700" cap="flat">
          <a:noFill/>
          <a:miter lim="400000"/>
        </a:ln>
        <a:effectLst/>
      </xdr:spPr>
    </xdr:pic>
    <xdr:clientData/>
  </xdr:twoCellAnchor>
  <xdr:twoCellAnchor>
    <xdr:from>
      <xdr:col>0</xdr:col>
      <xdr:colOff>744310</xdr:colOff>
      <xdr:row>675</xdr:row>
      <xdr:rowOff>68943</xdr:rowOff>
    </xdr:from>
    <xdr:to>
      <xdr:col>0</xdr:col>
      <xdr:colOff>1049110</xdr:colOff>
      <xdr:row>677</xdr:row>
      <xdr:rowOff>11793</xdr:rowOff>
    </xdr:to>
    <xdr:pic>
      <xdr:nvPicPr>
        <xdr:cNvPr id="40" name="Picture 62" descr="Picture 62">
          <a:extLst>
            <a:ext uri="{FF2B5EF4-FFF2-40B4-BE49-F238E27FC236}">
              <a16:creationId xmlns:a16="http://schemas.microsoft.com/office/drawing/2014/main" id="{BF4642B0-E28F-428E-A755-BC9C6A26ABE2}"/>
            </a:ext>
          </a:extLst>
        </xdr:cNvPr>
        <xdr:cNvPicPr>
          <a:picLocks noChangeAspect="1"/>
        </xdr:cNvPicPr>
      </xdr:nvPicPr>
      <xdr:blipFill>
        <a:blip xmlns:r="http://schemas.openxmlformats.org/officeDocument/2006/relationships" r:embed="rId38"/>
        <a:stretch>
          <a:fillRect/>
        </a:stretch>
      </xdr:blipFill>
      <xdr:spPr>
        <a:xfrm>
          <a:off x="744310" y="110006493"/>
          <a:ext cx="304800" cy="266700"/>
        </a:xfrm>
        <a:prstGeom prst="rect">
          <a:avLst/>
        </a:prstGeom>
        <a:ln w="12700" cap="flat">
          <a:noFill/>
          <a:miter lim="400000"/>
        </a:ln>
        <a:effectLst/>
      </xdr:spPr>
    </xdr:pic>
    <xdr:clientData/>
  </xdr:twoCellAnchor>
  <xdr:twoCellAnchor>
    <xdr:from>
      <xdr:col>0</xdr:col>
      <xdr:colOff>804182</xdr:colOff>
      <xdr:row>677</xdr:row>
      <xdr:rowOff>158750</xdr:rowOff>
    </xdr:from>
    <xdr:to>
      <xdr:col>0</xdr:col>
      <xdr:colOff>1023257</xdr:colOff>
      <xdr:row>680</xdr:row>
      <xdr:rowOff>14514</xdr:rowOff>
    </xdr:to>
    <xdr:pic>
      <xdr:nvPicPr>
        <xdr:cNvPr id="41" name="Picture 85" descr="Picture 85">
          <a:extLst>
            <a:ext uri="{FF2B5EF4-FFF2-40B4-BE49-F238E27FC236}">
              <a16:creationId xmlns:a16="http://schemas.microsoft.com/office/drawing/2014/main" id="{E259179A-ADC4-42B9-8B49-AD0C49A38DD9}"/>
            </a:ext>
          </a:extLst>
        </xdr:cNvPr>
        <xdr:cNvPicPr>
          <a:picLocks noChangeAspect="1"/>
        </xdr:cNvPicPr>
      </xdr:nvPicPr>
      <xdr:blipFill>
        <a:blip xmlns:r="http://schemas.openxmlformats.org/officeDocument/2006/relationships" r:embed="rId39"/>
        <a:stretch>
          <a:fillRect/>
        </a:stretch>
      </xdr:blipFill>
      <xdr:spPr>
        <a:xfrm>
          <a:off x="808944" y="110424912"/>
          <a:ext cx="219075" cy="341539"/>
        </a:xfrm>
        <a:prstGeom prst="rect">
          <a:avLst/>
        </a:prstGeom>
        <a:ln w="12700" cap="flat">
          <a:noFill/>
          <a:miter lim="400000"/>
        </a:ln>
        <a:effectLst/>
      </xdr:spPr>
    </xdr:pic>
    <xdr:clientData/>
  </xdr:twoCellAnchor>
  <xdr:twoCellAnchor>
    <xdr:from>
      <xdr:col>0</xdr:col>
      <xdr:colOff>729343</xdr:colOff>
      <xdr:row>681</xdr:row>
      <xdr:rowOff>29483</xdr:rowOff>
    </xdr:from>
    <xdr:to>
      <xdr:col>0</xdr:col>
      <xdr:colOff>1072243</xdr:colOff>
      <xdr:row>684</xdr:row>
      <xdr:rowOff>23133</xdr:rowOff>
    </xdr:to>
    <xdr:pic>
      <xdr:nvPicPr>
        <xdr:cNvPr id="42" name="Picture 87" descr="Picture 87">
          <a:extLst>
            <a:ext uri="{FF2B5EF4-FFF2-40B4-BE49-F238E27FC236}">
              <a16:creationId xmlns:a16="http://schemas.microsoft.com/office/drawing/2014/main" id="{A6812B0F-E3FA-4CB1-B059-940F639E79CB}"/>
            </a:ext>
          </a:extLst>
        </xdr:cNvPr>
        <xdr:cNvPicPr>
          <a:picLocks noChangeAspect="1"/>
        </xdr:cNvPicPr>
      </xdr:nvPicPr>
      <xdr:blipFill>
        <a:blip xmlns:r="http://schemas.openxmlformats.org/officeDocument/2006/relationships" r:embed="rId40"/>
        <a:stretch>
          <a:fillRect/>
        </a:stretch>
      </xdr:blipFill>
      <xdr:spPr>
        <a:xfrm>
          <a:off x="734105" y="110938583"/>
          <a:ext cx="342900" cy="484187"/>
        </a:xfrm>
        <a:prstGeom prst="rect">
          <a:avLst/>
        </a:prstGeom>
        <a:ln w="12700" cap="flat">
          <a:noFill/>
          <a:miter lim="400000"/>
        </a:ln>
        <a:effectLst/>
      </xdr:spPr>
    </xdr:pic>
    <xdr:clientData/>
  </xdr:twoCellAnchor>
  <xdr:twoCellAnchor>
    <xdr:from>
      <xdr:col>0</xdr:col>
      <xdr:colOff>817109</xdr:colOff>
      <xdr:row>694</xdr:row>
      <xdr:rowOff>83010</xdr:rowOff>
    </xdr:from>
    <xdr:to>
      <xdr:col>0</xdr:col>
      <xdr:colOff>1325109</xdr:colOff>
      <xdr:row>698</xdr:row>
      <xdr:rowOff>41508</xdr:rowOff>
    </xdr:to>
    <xdr:pic>
      <xdr:nvPicPr>
        <xdr:cNvPr id="43" name="Picture 96" descr="Picture 96">
          <a:extLst>
            <a:ext uri="{FF2B5EF4-FFF2-40B4-BE49-F238E27FC236}">
              <a16:creationId xmlns:a16="http://schemas.microsoft.com/office/drawing/2014/main" id="{37D40C3D-58F8-4CEE-B840-52A3C6FD824E}"/>
            </a:ext>
          </a:extLst>
        </xdr:cNvPr>
        <xdr:cNvPicPr>
          <a:picLocks noChangeAspect="1"/>
        </xdr:cNvPicPr>
      </xdr:nvPicPr>
      <xdr:blipFill>
        <a:blip xmlns:r="http://schemas.openxmlformats.org/officeDocument/2006/relationships" r:embed="rId41"/>
        <a:stretch>
          <a:fillRect/>
        </a:stretch>
      </xdr:blipFill>
      <xdr:spPr>
        <a:xfrm>
          <a:off x="817109" y="113101897"/>
          <a:ext cx="508000" cy="606198"/>
        </a:xfrm>
        <a:prstGeom prst="rect">
          <a:avLst/>
        </a:prstGeom>
        <a:ln w="12700" cap="flat">
          <a:noFill/>
          <a:miter lim="400000"/>
        </a:ln>
        <a:effectLst/>
      </xdr:spPr>
    </xdr:pic>
    <xdr:clientData/>
  </xdr:twoCellAnchor>
  <xdr:twoCellAnchor>
    <xdr:from>
      <xdr:col>0</xdr:col>
      <xdr:colOff>682738</xdr:colOff>
      <xdr:row>701</xdr:row>
      <xdr:rowOff>0</xdr:rowOff>
    </xdr:from>
    <xdr:to>
      <xdr:col>0</xdr:col>
      <xdr:colOff>1225663</xdr:colOff>
      <xdr:row>703</xdr:row>
      <xdr:rowOff>49552</xdr:rowOff>
    </xdr:to>
    <xdr:pic>
      <xdr:nvPicPr>
        <xdr:cNvPr id="44" name="Picture 7" descr="Picture 7">
          <a:extLst>
            <a:ext uri="{FF2B5EF4-FFF2-40B4-BE49-F238E27FC236}">
              <a16:creationId xmlns:a16="http://schemas.microsoft.com/office/drawing/2014/main" id="{3A611110-A38F-407B-9EA9-79454DA80056}"/>
            </a:ext>
          </a:extLst>
        </xdr:cNvPr>
        <xdr:cNvPicPr>
          <a:picLocks noChangeAspect="1"/>
        </xdr:cNvPicPr>
      </xdr:nvPicPr>
      <xdr:blipFill>
        <a:blip xmlns:r="http://schemas.openxmlformats.org/officeDocument/2006/relationships" r:embed="rId42"/>
        <a:stretch>
          <a:fillRect/>
        </a:stretch>
      </xdr:blipFill>
      <xdr:spPr>
        <a:xfrm>
          <a:off x="687500" y="114147600"/>
          <a:ext cx="542925" cy="373402"/>
        </a:xfrm>
        <a:prstGeom prst="rect">
          <a:avLst/>
        </a:prstGeom>
        <a:ln w="12700" cap="flat">
          <a:noFill/>
          <a:miter lim="400000"/>
        </a:ln>
        <a:effectLst/>
      </xdr:spPr>
    </xdr:pic>
    <xdr:clientData/>
  </xdr:twoCellAnchor>
  <xdr:twoCellAnchor>
    <xdr:from>
      <xdr:col>0</xdr:col>
      <xdr:colOff>832757</xdr:colOff>
      <xdr:row>708</xdr:row>
      <xdr:rowOff>60210</xdr:rowOff>
    </xdr:from>
    <xdr:to>
      <xdr:col>0</xdr:col>
      <xdr:colOff>1242332</xdr:colOff>
      <xdr:row>710</xdr:row>
      <xdr:rowOff>55448</xdr:rowOff>
    </xdr:to>
    <xdr:pic>
      <xdr:nvPicPr>
        <xdr:cNvPr id="45" name="Picture 65" descr="Picture 65">
          <a:extLst>
            <a:ext uri="{FF2B5EF4-FFF2-40B4-BE49-F238E27FC236}">
              <a16:creationId xmlns:a16="http://schemas.microsoft.com/office/drawing/2014/main" id="{5F3326C9-1265-4C3D-9119-87701B63370D}"/>
            </a:ext>
          </a:extLst>
        </xdr:cNvPr>
        <xdr:cNvPicPr>
          <a:picLocks noChangeAspect="1"/>
        </xdr:cNvPicPr>
      </xdr:nvPicPr>
      <xdr:blipFill>
        <a:blip xmlns:r="http://schemas.openxmlformats.org/officeDocument/2006/relationships" r:embed="rId43"/>
        <a:stretch>
          <a:fillRect/>
        </a:stretch>
      </xdr:blipFill>
      <xdr:spPr>
        <a:xfrm>
          <a:off x="837519" y="115346047"/>
          <a:ext cx="409575" cy="314326"/>
        </a:xfrm>
        <a:prstGeom prst="rect">
          <a:avLst/>
        </a:prstGeom>
        <a:ln w="12700" cap="flat">
          <a:noFill/>
          <a:miter lim="400000"/>
        </a:ln>
        <a:effectLst/>
      </xdr:spPr>
    </xdr:pic>
    <xdr:clientData/>
  </xdr:twoCellAnchor>
  <xdr:twoCellAnchor>
    <xdr:from>
      <xdr:col>0</xdr:col>
      <xdr:colOff>910318</xdr:colOff>
      <xdr:row>713</xdr:row>
      <xdr:rowOff>124733</xdr:rowOff>
    </xdr:from>
    <xdr:to>
      <xdr:col>0</xdr:col>
      <xdr:colOff>1272268</xdr:colOff>
      <xdr:row>716</xdr:row>
      <xdr:rowOff>66222</xdr:rowOff>
    </xdr:to>
    <xdr:pic>
      <xdr:nvPicPr>
        <xdr:cNvPr id="46" name="Picture 107" descr="Picture 107">
          <a:extLst>
            <a:ext uri="{FF2B5EF4-FFF2-40B4-BE49-F238E27FC236}">
              <a16:creationId xmlns:a16="http://schemas.microsoft.com/office/drawing/2014/main" id="{79E0D907-FB85-4729-A7BA-856D82CC7550}"/>
            </a:ext>
          </a:extLst>
        </xdr:cNvPr>
        <xdr:cNvPicPr>
          <a:picLocks noChangeAspect="1"/>
        </xdr:cNvPicPr>
      </xdr:nvPicPr>
      <xdr:blipFill>
        <a:blip xmlns:r="http://schemas.openxmlformats.org/officeDocument/2006/relationships" r:embed="rId44"/>
        <a:stretch>
          <a:fillRect/>
        </a:stretch>
      </xdr:blipFill>
      <xdr:spPr>
        <a:xfrm>
          <a:off x="915080" y="116215433"/>
          <a:ext cx="361950" cy="427264"/>
        </a:xfrm>
        <a:prstGeom prst="rect">
          <a:avLst/>
        </a:prstGeom>
        <a:ln w="12700" cap="flat">
          <a:noFill/>
          <a:miter lim="400000"/>
        </a:ln>
        <a:effectLst/>
      </xdr:spPr>
    </xdr:pic>
    <xdr:clientData/>
  </xdr:twoCellAnchor>
  <xdr:twoCellAnchor>
    <xdr:from>
      <xdr:col>0</xdr:col>
      <xdr:colOff>738188</xdr:colOff>
      <xdr:row>719</xdr:row>
      <xdr:rowOff>100692</xdr:rowOff>
    </xdr:from>
    <xdr:to>
      <xdr:col>0</xdr:col>
      <xdr:colOff>1338263</xdr:colOff>
      <xdr:row>722</xdr:row>
      <xdr:rowOff>48305</xdr:rowOff>
    </xdr:to>
    <xdr:pic>
      <xdr:nvPicPr>
        <xdr:cNvPr id="47" name="Picture 9" descr="Picture 9">
          <a:extLst>
            <a:ext uri="{FF2B5EF4-FFF2-40B4-BE49-F238E27FC236}">
              <a16:creationId xmlns:a16="http://schemas.microsoft.com/office/drawing/2014/main" id="{895D33E4-335A-4C50-83CF-7969C4D5BC77}"/>
            </a:ext>
          </a:extLst>
        </xdr:cNvPr>
        <xdr:cNvPicPr>
          <a:picLocks noChangeAspect="1"/>
        </xdr:cNvPicPr>
      </xdr:nvPicPr>
      <xdr:blipFill>
        <a:blip xmlns:r="http://schemas.openxmlformats.org/officeDocument/2006/relationships" r:embed="rId45"/>
        <a:srcRect l="5084" r="3632"/>
        <a:stretch>
          <a:fillRect/>
        </a:stretch>
      </xdr:blipFill>
      <xdr:spPr>
        <a:xfrm>
          <a:off x="742950" y="117167704"/>
          <a:ext cx="600075" cy="428626"/>
        </a:xfrm>
        <a:prstGeom prst="rect">
          <a:avLst/>
        </a:prstGeom>
        <a:ln w="12700" cap="flat">
          <a:noFill/>
          <a:miter lim="400000"/>
        </a:ln>
        <a:effectLst/>
      </xdr:spPr>
    </xdr:pic>
    <xdr:clientData/>
  </xdr:twoCellAnchor>
  <xdr:twoCellAnchor>
    <xdr:from>
      <xdr:col>0</xdr:col>
      <xdr:colOff>738867</xdr:colOff>
      <xdr:row>726</xdr:row>
      <xdr:rowOff>47624</xdr:rowOff>
    </xdr:from>
    <xdr:to>
      <xdr:col>0</xdr:col>
      <xdr:colOff>1323975</xdr:colOff>
      <xdr:row>728</xdr:row>
      <xdr:rowOff>121647</xdr:rowOff>
    </xdr:to>
    <xdr:pic>
      <xdr:nvPicPr>
        <xdr:cNvPr id="48" name="Picture 64" descr="Picture 64">
          <a:extLst>
            <a:ext uri="{FF2B5EF4-FFF2-40B4-BE49-F238E27FC236}">
              <a16:creationId xmlns:a16="http://schemas.microsoft.com/office/drawing/2014/main" id="{A6B21DF0-B916-4D80-BB38-A64A5170AF0B}"/>
            </a:ext>
          </a:extLst>
        </xdr:cNvPr>
        <xdr:cNvPicPr>
          <a:picLocks noChangeAspect="1"/>
        </xdr:cNvPicPr>
      </xdr:nvPicPr>
      <xdr:blipFill>
        <a:blip xmlns:r="http://schemas.openxmlformats.org/officeDocument/2006/relationships" r:embed="rId46"/>
        <a:stretch>
          <a:fillRect/>
        </a:stretch>
      </xdr:blipFill>
      <xdr:spPr>
        <a:xfrm>
          <a:off x="743629" y="118243349"/>
          <a:ext cx="580346" cy="397873"/>
        </a:xfrm>
        <a:prstGeom prst="rect">
          <a:avLst/>
        </a:prstGeom>
        <a:ln w="12700" cap="flat">
          <a:noFill/>
          <a:miter lim="400000"/>
        </a:ln>
        <a:effectLst/>
      </xdr:spPr>
    </xdr:pic>
    <xdr:clientData/>
  </xdr:twoCellAnchor>
  <xdr:twoCellAnchor>
    <xdr:from>
      <xdr:col>0</xdr:col>
      <xdr:colOff>855890</xdr:colOff>
      <xdr:row>731</xdr:row>
      <xdr:rowOff>141520</xdr:rowOff>
    </xdr:from>
    <xdr:to>
      <xdr:col>0</xdr:col>
      <xdr:colOff>1257295</xdr:colOff>
      <xdr:row>734</xdr:row>
      <xdr:rowOff>57150</xdr:rowOff>
    </xdr:to>
    <xdr:pic>
      <xdr:nvPicPr>
        <xdr:cNvPr id="49" name="Picture 51" descr="Picture 51">
          <a:extLst>
            <a:ext uri="{FF2B5EF4-FFF2-40B4-BE49-F238E27FC236}">
              <a16:creationId xmlns:a16="http://schemas.microsoft.com/office/drawing/2014/main" id="{B0647F31-8099-42E2-8328-7860D31AD2A8}"/>
            </a:ext>
          </a:extLst>
        </xdr:cNvPr>
        <xdr:cNvPicPr>
          <a:picLocks noChangeAspect="1"/>
        </xdr:cNvPicPr>
      </xdr:nvPicPr>
      <xdr:blipFill>
        <a:blip xmlns:r="http://schemas.openxmlformats.org/officeDocument/2006/relationships" r:embed="rId47"/>
        <a:stretch>
          <a:fillRect/>
        </a:stretch>
      </xdr:blipFill>
      <xdr:spPr>
        <a:xfrm>
          <a:off x="855890" y="119146870"/>
          <a:ext cx="401405" cy="401405"/>
        </a:xfrm>
        <a:prstGeom prst="rect">
          <a:avLst/>
        </a:prstGeom>
        <a:ln w="12700" cap="flat">
          <a:noFill/>
          <a:miter lim="400000"/>
        </a:ln>
        <a:effectLst/>
      </xdr:spPr>
    </xdr:pic>
    <xdr:clientData/>
  </xdr:twoCellAnchor>
  <xdr:twoCellAnchor>
    <xdr:from>
      <xdr:col>0</xdr:col>
      <xdr:colOff>832757</xdr:colOff>
      <xdr:row>737</xdr:row>
      <xdr:rowOff>9525</xdr:rowOff>
    </xdr:from>
    <xdr:to>
      <xdr:col>0</xdr:col>
      <xdr:colOff>1270907</xdr:colOff>
      <xdr:row>740</xdr:row>
      <xdr:rowOff>44223</xdr:rowOff>
    </xdr:to>
    <xdr:pic>
      <xdr:nvPicPr>
        <xdr:cNvPr id="50" name="Picture 93" descr="Picture 93">
          <a:extLst>
            <a:ext uri="{FF2B5EF4-FFF2-40B4-BE49-F238E27FC236}">
              <a16:creationId xmlns:a16="http://schemas.microsoft.com/office/drawing/2014/main" id="{0F742C4C-E16F-438D-9EAE-D5CF7B9E581E}"/>
            </a:ext>
          </a:extLst>
        </xdr:cNvPr>
        <xdr:cNvPicPr>
          <a:picLocks noChangeAspect="1"/>
        </xdr:cNvPicPr>
      </xdr:nvPicPr>
      <xdr:blipFill>
        <a:blip xmlns:r="http://schemas.openxmlformats.org/officeDocument/2006/relationships" r:embed="rId48"/>
        <a:stretch>
          <a:fillRect/>
        </a:stretch>
      </xdr:blipFill>
      <xdr:spPr>
        <a:xfrm>
          <a:off x="837519" y="119986425"/>
          <a:ext cx="438150" cy="525235"/>
        </a:xfrm>
        <a:prstGeom prst="rect">
          <a:avLst/>
        </a:prstGeom>
        <a:ln w="12700" cap="flat">
          <a:noFill/>
          <a:miter lim="400000"/>
        </a:ln>
        <a:effectLst/>
      </xdr:spPr>
    </xdr:pic>
    <xdr:clientData/>
  </xdr:twoCellAnchor>
  <xdr:twoCellAnchor>
    <xdr:from>
      <xdr:col>0</xdr:col>
      <xdr:colOff>433170</xdr:colOff>
      <xdr:row>750</xdr:row>
      <xdr:rowOff>125531</xdr:rowOff>
    </xdr:from>
    <xdr:to>
      <xdr:col>0</xdr:col>
      <xdr:colOff>1058303</xdr:colOff>
      <xdr:row>752</xdr:row>
      <xdr:rowOff>122810</xdr:rowOff>
    </xdr:to>
    <xdr:pic>
      <xdr:nvPicPr>
        <xdr:cNvPr id="51" name="Picture 109" descr="Picture 109">
          <a:extLst>
            <a:ext uri="{FF2B5EF4-FFF2-40B4-BE49-F238E27FC236}">
              <a16:creationId xmlns:a16="http://schemas.microsoft.com/office/drawing/2014/main" id="{A8D6501E-DB8D-48CC-8B06-1184C9B5474A}"/>
            </a:ext>
          </a:extLst>
        </xdr:cNvPr>
        <xdr:cNvPicPr>
          <a:picLocks noChangeAspect="1"/>
        </xdr:cNvPicPr>
      </xdr:nvPicPr>
      <xdr:blipFill>
        <a:blip xmlns:r="http://schemas.openxmlformats.org/officeDocument/2006/relationships" r:embed="rId49"/>
        <a:stretch>
          <a:fillRect/>
        </a:stretch>
      </xdr:blipFill>
      <xdr:spPr>
        <a:xfrm rot="4262543">
          <a:off x="587553" y="122057835"/>
          <a:ext cx="321129" cy="620371"/>
        </a:xfrm>
        <a:prstGeom prst="rect">
          <a:avLst/>
        </a:prstGeom>
        <a:ln w="12700" cap="flat">
          <a:noFill/>
          <a:miter lim="400000"/>
        </a:ln>
        <a:effectLst/>
      </xdr:spPr>
    </xdr:pic>
    <xdr:clientData/>
  </xdr:twoCellAnchor>
  <xdr:twoCellAnchor>
    <xdr:from>
      <xdr:col>0</xdr:col>
      <xdr:colOff>534081</xdr:colOff>
      <xdr:row>754</xdr:row>
      <xdr:rowOff>5669</xdr:rowOff>
    </xdr:from>
    <xdr:to>
      <xdr:col>0</xdr:col>
      <xdr:colOff>1067481</xdr:colOff>
      <xdr:row>755</xdr:row>
      <xdr:rowOff>102280</xdr:rowOff>
    </xdr:to>
    <xdr:pic>
      <xdr:nvPicPr>
        <xdr:cNvPr id="52" name="Picture 102" descr="Picture 102">
          <a:extLst>
            <a:ext uri="{FF2B5EF4-FFF2-40B4-BE49-F238E27FC236}">
              <a16:creationId xmlns:a16="http://schemas.microsoft.com/office/drawing/2014/main" id="{9AB1E7F3-9CF3-455B-B991-41037E8836C6}"/>
            </a:ext>
          </a:extLst>
        </xdr:cNvPr>
        <xdr:cNvPicPr>
          <a:picLocks noChangeAspect="1"/>
        </xdr:cNvPicPr>
      </xdr:nvPicPr>
      <xdr:blipFill>
        <a:blip xmlns:r="http://schemas.openxmlformats.org/officeDocument/2006/relationships" r:embed="rId50"/>
        <a:stretch>
          <a:fillRect/>
        </a:stretch>
      </xdr:blipFill>
      <xdr:spPr>
        <a:xfrm rot="4119904">
          <a:off x="671513" y="122602624"/>
          <a:ext cx="258536" cy="533400"/>
        </a:xfrm>
        <a:prstGeom prst="rect">
          <a:avLst/>
        </a:prstGeom>
        <a:ln w="12700" cap="flat">
          <a:noFill/>
          <a:miter lim="400000"/>
        </a:ln>
        <a:effectLst/>
      </xdr:spPr>
    </xdr:pic>
    <xdr:clientData/>
  </xdr:twoCellAnchor>
  <xdr:twoCellAnchor>
    <xdr:from>
      <xdr:col>0</xdr:col>
      <xdr:colOff>544286</xdr:colOff>
      <xdr:row>762</xdr:row>
      <xdr:rowOff>153307</xdr:rowOff>
    </xdr:from>
    <xdr:to>
      <xdr:col>0</xdr:col>
      <xdr:colOff>896711</xdr:colOff>
      <xdr:row>764</xdr:row>
      <xdr:rowOff>28121</xdr:rowOff>
    </xdr:to>
    <xdr:pic>
      <xdr:nvPicPr>
        <xdr:cNvPr id="53" name="Picture 63" descr="Picture 63">
          <a:extLst>
            <a:ext uri="{FF2B5EF4-FFF2-40B4-BE49-F238E27FC236}">
              <a16:creationId xmlns:a16="http://schemas.microsoft.com/office/drawing/2014/main" id="{34B56DAB-7358-4E03-ADB4-8B9E62F148B3}"/>
            </a:ext>
          </a:extLst>
        </xdr:cNvPr>
        <xdr:cNvPicPr>
          <a:picLocks noChangeAspect="1"/>
        </xdr:cNvPicPr>
      </xdr:nvPicPr>
      <xdr:blipFill>
        <a:blip xmlns:r="http://schemas.openxmlformats.org/officeDocument/2006/relationships" r:embed="rId51"/>
        <a:stretch>
          <a:fillRect/>
        </a:stretch>
      </xdr:blipFill>
      <xdr:spPr>
        <a:xfrm>
          <a:off x="544286" y="124178332"/>
          <a:ext cx="352425" cy="198664"/>
        </a:xfrm>
        <a:prstGeom prst="rect">
          <a:avLst/>
        </a:prstGeom>
        <a:ln w="12700" cap="flat">
          <a:noFill/>
          <a:miter lim="400000"/>
        </a:ln>
        <a:effectLst/>
      </xdr:spPr>
    </xdr:pic>
    <xdr:clientData/>
  </xdr:twoCellAnchor>
  <xdr:twoCellAnchor>
    <xdr:from>
      <xdr:col>0</xdr:col>
      <xdr:colOff>440871</xdr:colOff>
      <xdr:row>766</xdr:row>
      <xdr:rowOff>128587</xdr:rowOff>
    </xdr:from>
    <xdr:to>
      <xdr:col>0</xdr:col>
      <xdr:colOff>974271</xdr:colOff>
      <xdr:row>768</xdr:row>
      <xdr:rowOff>142875</xdr:rowOff>
    </xdr:to>
    <xdr:pic>
      <xdr:nvPicPr>
        <xdr:cNvPr id="54" name="Picture 28" descr="Picture 28">
          <a:extLst>
            <a:ext uri="{FF2B5EF4-FFF2-40B4-BE49-F238E27FC236}">
              <a16:creationId xmlns:a16="http://schemas.microsoft.com/office/drawing/2014/main" id="{F4F46697-8AAF-4356-ADB6-E929C63D2AC3}"/>
            </a:ext>
          </a:extLst>
        </xdr:cNvPr>
        <xdr:cNvPicPr>
          <a:picLocks noChangeAspect="1"/>
        </xdr:cNvPicPr>
      </xdr:nvPicPr>
      <xdr:blipFill>
        <a:blip xmlns:r="http://schemas.openxmlformats.org/officeDocument/2006/relationships" r:embed="rId52"/>
        <a:stretch>
          <a:fillRect/>
        </a:stretch>
      </xdr:blipFill>
      <xdr:spPr>
        <a:xfrm>
          <a:off x="445633" y="124806074"/>
          <a:ext cx="533400" cy="333376"/>
        </a:xfrm>
        <a:prstGeom prst="rect">
          <a:avLst/>
        </a:prstGeom>
        <a:ln w="12700" cap="flat">
          <a:noFill/>
          <a:miter lim="400000"/>
        </a:ln>
        <a:effectLst/>
      </xdr:spPr>
    </xdr:pic>
    <xdr:clientData/>
  </xdr:twoCellAnchor>
  <xdr:twoCellAnchor>
    <xdr:from>
      <xdr:col>0</xdr:col>
      <xdr:colOff>545986</xdr:colOff>
      <xdr:row>782</xdr:row>
      <xdr:rowOff>92530</xdr:rowOff>
    </xdr:from>
    <xdr:to>
      <xdr:col>0</xdr:col>
      <xdr:colOff>1079386</xdr:colOff>
      <xdr:row>785</xdr:row>
      <xdr:rowOff>54430</xdr:rowOff>
    </xdr:to>
    <xdr:pic>
      <xdr:nvPicPr>
        <xdr:cNvPr id="55" name="Picture 112" descr="Picture 112">
          <a:extLst>
            <a:ext uri="{FF2B5EF4-FFF2-40B4-BE49-F238E27FC236}">
              <a16:creationId xmlns:a16="http://schemas.microsoft.com/office/drawing/2014/main" id="{B83B64EA-6FBA-45C9-B706-A5EDD20C9605}"/>
            </a:ext>
          </a:extLst>
        </xdr:cNvPr>
        <xdr:cNvPicPr>
          <a:picLocks noChangeAspect="1"/>
        </xdr:cNvPicPr>
      </xdr:nvPicPr>
      <xdr:blipFill>
        <a:blip xmlns:r="http://schemas.openxmlformats.org/officeDocument/2006/relationships" r:embed="rId53"/>
        <a:stretch>
          <a:fillRect/>
        </a:stretch>
      </xdr:blipFill>
      <xdr:spPr>
        <a:xfrm>
          <a:off x="550748" y="127360817"/>
          <a:ext cx="533400" cy="447675"/>
        </a:xfrm>
        <a:prstGeom prst="rect">
          <a:avLst/>
        </a:prstGeom>
        <a:ln w="12700" cap="flat">
          <a:noFill/>
          <a:miter lim="400000"/>
        </a:ln>
        <a:effectLst/>
      </xdr:spPr>
    </xdr:pic>
    <xdr:clientData/>
  </xdr:twoCellAnchor>
  <xdr:twoCellAnchor>
    <xdr:from>
      <xdr:col>0</xdr:col>
      <xdr:colOff>590550</xdr:colOff>
      <xdr:row>788</xdr:row>
      <xdr:rowOff>9071</xdr:rowOff>
    </xdr:from>
    <xdr:to>
      <xdr:col>0</xdr:col>
      <xdr:colOff>1104900</xdr:colOff>
      <xdr:row>789</xdr:row>
      <xdr:rowOff>134257</xdr:rowOff>
    </xdr:to>
    <xdr:pic>
      <xdr:nvPicPr>
        <xdr:cNvPr id="56" name="Graphics 1" descr="Graphics 1">
          <a:extLst>
            <a:ext uri="{FF2B5EF4-FFF2-40B4-BE49-F238E27FC236}">
              <a16:creationId xmlns:a16="http://schemas.microsoft.com/office/drawing/2014/main" id="{7BC0C284-0655-4EB4-BB67-455763B8AFE8}"/>
            </a:ext>
          </a:extLst>
        </xdr:cNvPr>
        <xdr:cNvPicPr>
          <a:picLocks noChangeAspect="1"/>
        </xdr:cNvPicPr>
      </xdr:nvPicPr>
      <xdr:blipFill>
        <a:blip xmlns:r="http://schemas.openxmlformats.org/officeDocument/2006/relationships" r:embed="rId54"/>
        <a:stretch>
          <a:fillRect/>
        </a:stretch>
      </xdr:blipFill>
      <xdr:spPr>
        <a:xfrm>
          <a:off x="590550" y="128244146"/>
          <a:ext cx="514350" cy="287111"/>
        </a:xfrm>
        <a:prstGeom prst="rect">
          <a:avLst/>
        </a:prstGeom>
        <a:ln w="12700" cap="flat">
          <a:noFill/>
          <a:miter lim="400000"/>
        </a:ln>
        <a:effectLst/>
      </xdr:spPr>
    </xdr:pic>
    <xdr:clientData/>
  </xdr:twoCellAnchor>
  <xdr:twoCellAnchor>
    <xdr:from>
      <xdr:col>0</xdr:col>
      <xdr:colOff>640897</xdr:colOff>
      <xdr:row>791</xdr:row>
      <xdr:rowOff>39915</xdr:rowOff>
    </xdr:from>
    <xdr:to>
      <xdr:col>0</xdr:col>
      <xdr:colOff>1059997</xdr:colOff>
      <xdr:row>793</xdr:row>
      <xdr:rowOff>3629</xdr:rowOff>
    </xdr:to>
    <xdr:pic>
      <xdr:nvPicPr>
        <xdr:cNvPr id="57" name="Picture 65" descr="Picture 65">
          <a:extLst>
            <a:ext uri="{FF2B5EF4-FFF2-40B4-BE49-F238E27FC236}">
              <a16:creationId xmlns:a16="http://schemas.microsoft.com/office/drawing/2014/main" id="{530A0DE4-12BF-4B65-B23E-3155FE299EA2}"/>
            </a:ext>
          </a:extLst>
        </xdr:cNvPr>
        <xdr:cNvPicPr>
          <a:picLocks noChangeAspect="1"/>
        </xdr:cNvPicPr>
      </xdr:nvPicPr>
      <xdr:blipFill>
        <a:blip xmlns:r="http://schemas.openxmlformats.org/officeDocument/2006/relationships" r:embed="rId34"/>
        <a:srcRect b="36649"/>
        <a:stretch>
          <a:fillRect/>
        </a:stretch>
      </xdr:blipFill>
      <xdr:spPr>
        <a:xfrm>
          <a:off x="645659" y="128760765"/>
          <a:ext cx="419100" cy="292326"/>
        </a:xfrm>
        <a:prstGeom prst="rect">
          <a:avLst/>
        </a:prstGeom>
        <a:ln w="12700" cap="flat">
          <a:noFill/>
          <a:miter lim="400000"/>
        </a:ln>
        <a:effectLst/>
      </xdr:spPr>
    </xdr:pic>
    <xdr:clientData/>
  </xdr:twoCellAnchor>
  <xdr:twoCellAnchor>
    <xdr:from>
      <xdr:col>0</xdr:col>
      <xdr:colOff>485775</xdr:colOff>
      <xdr:row>793</xdr:row>
      <xdr:rowOff>149677</xdr:rowOff>
    </xdr:from>
    <xdr:to>
      <xdr:col>0</xdr:col>
      <xdr:colOff>1143000</xdr:colOff>
      <xdr:row>796</xdr:row>
      <xdr:rowOff>5442</xdr:rowOff>
    </xdr:to>
    <xdr:pic>
      <xdr:nvPicPr>
        <xdr:cNvPr id="58" name="Picture 26" descr="Picture 26">
          <a:extLst>
            <a:ext uri="{FF2B5EF4-FFF2-40B4-BE49-F238E27FC236}">
              <a16:creationId xmlns:a16="http://schemas.microsoft.com/office/drawing/2014/main" id="{928645A3-B719-4C6E-A06F-A3AF5532A638}"/>
            </a:ext>
          </a:extLst>
        </xdr:cNvPr>
        <xdr:cNvPicPr>
          <a:picLocks noChangeAspect="1"/>
        </xdr:cNvPicPr>
      </xdr:nvPicPr>
      <xdr:blipFill>
        <a:blip xmlns:r="http://schemas.openxmlformats.org/officeDocument/2006/relationships" r:embed="rId55"/>
        <a:stretch>
          <a:fillRect/>
        </a:stretch>
      </xdr:blipFill>
      <xdr:spPr>
        <a:xfrm>
          <a:off x="485775" y="129199139"/>
          <a:ext cx="657225" cy="341540"/>
        </a:xfrm>
        <a:prstGeom prst="rect">
          <a:avLst/>
        </a:prstGeom>
        <a:ln w="12700" cap="flat">
          <a:noFill/>
          <a:miter lim="400000"/>
        </a:ln>
        <a:effectLst/>
      </xdr:spPr>
    </xdr:pic>
    <xdr:clientData/>
  </xdr:twoCellAnchor>
  <xdr:twoCellAnchor>
    <xdr:from>
      <xdr:col>0</xdr:col>
      <xdr:colOff>567417</xdr:colOff>
      <xdr:row>798</xdr:row>
      <xdr:rowOff>55790</xdr:rowOff>
    </xdr:from>
    <xdr:to>
      <xdr:col>0</xdr:col>
      <xdr:colOff>1053192</xdr:colOff>
      <xdr:row>801</xdr:row>
      <xdr:rowOff>55790</xdr:rowOff>
    </xdr:to>
    <xdr:pic>
      <xdr:nvPicPr>
        <xdr:cNvPr id="59" name="Picture 23" descr="Picture 23">
          <a:extLst>
            <a:ext uri="{FF2B5EF4-FFF2-40B4-BE49-F238E27FC236}">
              <a16:creationId xmlns:a16="http://schemas.microsoft.com/office/drawing/2014/main" id="{F56C8150-6357-40E6-9F88-3FE433B4B59F}"/>
            </a:ext>
          </a:extLst>
        </xdr:cNvPr>
        <xdr:cNvPicPr>
          <a:picLocks noChangeAspect="1"/>
        </xdr:cNvPicPr>
      </xdr:nvPicPr>
      <xdr:blipFill>
        <a:blip xmlns:r="http://schemas.openxmlformats.org/officeDocument/2006/relationships" r:embed="rId56"/>
        <a:stretch>
          <a:fillRect/>
        </a:stretch>
      </xdr:blipFill>
      <xdr:spPr>
        <a:xfrm>
          <a:off x="572179" y="129910115"/>
          <a:ext cx="485775" cy="485775"/>
        </a:xfrm>
        <a:prstGeom prst="rect">
          <a:avLst/>
        </a:prstGeom>
        <a:ln w="12700" cap="flat">
          <a:noFill/>
          <a:miter lim="400000"/>
        </a:ln>
        <a:effectLst/>
      </xdr:spPr>
    </xdr:pic>
    <xdr:clientData/>
  </xdr:twoCellAnchor>
  <xdr:twoCellAnchor>
    <xdr:from>
      <xdr:col>0</xdr:col>
      <xdr:colOff>702128</xdr:colOff>
      <xdr:row>806</xdr:row>
      <xdr:rowOff>10885</xdr:rowOff>
    </xdr:from>
    <xdr:to>
      <xdr:col>0</xdr:col>
      <xdr:colOff>1102178</xdr:colOff>
      <xdr:row>810</xdr:row>
      <xdr:rowOff>29935</xdr:rowOff>
    </xdr:to>
    <xdr:pic>
      <xdr:nvPicPr>
        <xdr:cNvPr id="60" name="Picture 25" descr="Picture 25">
          <a:extLst>
            <a:ext uri="{FF2B5EF4-FFF2-40B4-BE49-F238E27FC236}">
              <a16:creationId xmlns:a16="http://schemas.microsoft.com/office/drawing/2014/main" id="{04F33D6C-1841-4B4F-9974-5A16B7F0F35F}"/>
            </a:ext>
          </a:extLst>
        </xdr:cNvPr>
        <xdr:cNvPicPr>
          <a:picLocks noChangeAspect="1"/>
        </xdr:cNvPicPr>
      </xdr:nvPicPr>
      <xdr:blipFill>
        <a:blip xmlns:r="http://schemas.openxmlformats.org/officeDocument/2006/relationships" r:embed="rId57"/>
        <a:stretch>
          <a:fillRect/>
        </a:stretch>
      </xdr:blipFill>
      <xdr:spPr>
        <a:xfrm>
          <a:off x="706890" y="131160610"/>
          <a:ext cx="400050" cy="666750"/>
        </a:xfrm>
        <a:prstGeom prst="rect">
          <a:avLst/>
        </a:prstGeom>
        <a:ln w="12700" cap="flat">
          <a:noFill/>
          <a:miter lim="400000"/>
        </a:ln>
        <a:effectLst/>
      </xdr:spPr>
    </xdr:pic>
    <xdr:clientData/>
  </xdr:twoCellAnchor>
  <xdr:twoCellAnchor>
    <xdr:from>
      <xdr:col>0</xdr:col>
      <xdr:colOff>654504</xdr:colOff>
      <xdr:row>813</xdr:row>
      <xdr:rowOff>27214</xdr:rowOff>
    </xdr:from>
    <xdr:to>
      <xdr:col>0</xdr:col>
      <xdr:colOff>1054554</xdr:colOff>
      <xdr:row>816</xdr:row>
      <xdr:rowOff>100699</xdr:rowOff>
    </xdr:to>
    <xdr:pic>
      <xdr:nvPicPr>
        <xdr:cNvPr id="61" name="Picture 105" descr="Picture 105">
          <a:extLst>
            <a:ext uri="{FF2B5EF4-FFF2-40B4-BE49-F238E27FC236}">
              <a16:creationId xmlns:a16="http://schemas.microsoft.com/office/drawing/2014/main" id="{B1F9E01A-8C8D-47E5-9CED-3293A78D0605}"/>
            </a:ext>
          </a:extLst>
        </xdr:cNvPr>
        <xdr:cNvPicPr>
          <a:picLocks noChangeAspect="1"/>
        </xdr:cNvPicPr>
      </xdr:nvPicPr>
      <xdr:blipFill>
        <a:blip xmlns:r="http://schemas.openxmlformats.org/officeDocument/2006/relationships" r:embed="rId58"/>
        <a:stretch>
          <a:fillRect/>
        </a:stretch>
      </xdr:blipFill>
      <xdr:spPr>
        <a:xfrm>
          <a:off x="659266" y="132310414"/>
          <a:ext cx="400050" cy="564022"/>
        </a:xfrm>
        <a:prstGeom prst="rect">
          <a:avLst/>
        </a:prstGeom>
        <a:ln w="12700" cap="flat">
          <a:noFill/>
          <a:miter lim="400000"/>
        </a:ln>
        <a:effectLst/>
      </xdr:spPr>
    </xdr:pic>
    <xdr:clientData/>
  </xdr:twoCellAnchor>
  <xdr:twoCellAnchor>
    <xdr:from>
      <xdr:col>0</xdr:col>
      <xdr:colOff>706211</xdr:colOff>
      <xdr:row>819</xdr:row>
      <xdr:rowOff>0</xdr:rowOff>
    </xdr:from>
    <xdr:to>
      <xdr:col>0</xdr:col>
      <xdr:colOff>1134836</xdr:colOff>
      <xdr:row>822</xdr:row>
      <xdr:rowOff>0</xdr:rowOff>
    </xdr:to>
    <xdr:pic>
      <xdr:nvPicPr>
        <xdr:cNvPr id="62" name="Picture 15" descr="Picture 15">
          <a:extLst>
            <a:ext uri="{FF2B5EF4-FFF2-40B4-BE49-F238E27FC236}">
              <a16:creationId xmlns:a16="http://schemas.microsoft.com/office/drawing/2014/main" id="{E62ABBAD-F882-4F9E-95BB-4175CD6E232E}"/>
            </a:ext>
          </a:extLst>
        </xdr:cNvPr>
        <xdr:cNvPicPr>
          <a:picLocks noChangeAspect="1"/>
        </xdr:cNvPicPr>
      </xdr:nvPicPr>
      <xdr:blipFill>
        <a:blip xmlns:r="http://schemas.openxmlformats.org/officeDocument/2006/relationships" r:embed="rId59"/>
        <a:stretch>
          <a:fillRect/>
        </a:stretch>
      </xdr:blipFill>
      <xdr:spPr>
        <a:xfrm>
          <a:off x="706211" y="133254750"/>
          <a:ext cx="428625" cy="485775"/>
        </a:xfrm>
        <a:prstGeom prst="rect">
          <a:avLst/>
        </a:prstGeom>
        <a:ln w="12700" cap="flat">
          <a:noFill/>
          <a:miter lim="400000"/>
        </a:ln>
        <a:effectLst/>
      </xdr:spPr>
    </xdr:pic>
    <xdr:clientData/>
  </xdr:twoCellAnchor>
  <xdr:twoCellAnchor>
    <xdr:from>
      <xdr:col>0</xdr:col>
      <xdr:colOff>687840</xdr:colOff>
      <xdr:row>825</xdr:row>
      <xdr:rowOff>57495</xdr:rowOff>
    </xdr:from>
    <xdr:to>
      <xdr:col>0</xdr:col>
      <xdr:colOff>1209283</xdr:colOff>
      <xdr:row>829</xdr:row>
      <xdr:rowOff>0</xdr:rowOff>
    </xdr:to>
    <xdr:pic>
      <xdr:nvPicPr>
        <xdr:cNvPr id="63" name="Picture 104" descr="Picture 104">
          <a:extLst>
            <a:ext uri="{FF2B5EF4-FFF2-40B4-BE49-F238E27FC236}">
              <a16:creationId xmlns:a16="http://schemas.microsoft.com/office/drawing/2014/main" id="{D73E430D-4594-4190-9EEB-B383966307AA}"/>
            </a:ext>
          </a:extLst>
        </xdr:cNvPr>
        <xdr:cNvPicPr>
          <a:picLocks noChangeAspect="1"/>
        </xdr:cNvPicPr>
      </xdr:nvPicPr>
      <xdr:blipFill>
        <a:blip xmlns:r="http://schemas.openxmlformats.org/officeDocument/2006/relationships" r:embed="rId60"/>
        <a:stretch>
          <a:fillRect/>
        </a:stretch>
      </xdr:blipFill>
      <xdr:spPr>
        <a:xfrm>
          <a:off x="687840" y="134283795"/>
          <a:ext cx="521443" cy="590205"/>
        </a:xfrm>
        <a:prstGeom prst="rect">
          <a:avLst/>
        </a:prstGeom>
        <a:ln w="12700" cap="flat">
          <a:noFill/>
          <a:miter lim="400000"/>
        </a:ln>
        <a:effectLst/>
      </xdr:spPr>
    </xdr:pic>
    <xdr:clientData/>
  </xdr:twoCellAnchor>
  <xdr:twoCellAnchor>
    <xdr:from>
      <xdr:col>0</xdr:col>
      <xdr:colOff>380999</xdr:colOff>
      <xdr:row>854</xdr:row>
      <xdr:rowOff>47625</xdr:rowOff>
    </xdr:from>
    <xdr:to>
      <xdr:col>0</xdr:col>
      <xdr:colOff>1262062</xdr:colOff>
      <xdr:row>856</xdr:row>
      <xdr:rowOff>88900</xdr:rowOff>
    </xdr:to>
    <xdr:pic>
      <xdr:nvPicPr>
        <xdr:cNvPr id="64" name="Graphics 9" descr="Graphics 9">
          <a:extLst>
            <a:ext uri="{FF2B5EF4-FFF2-40B4-BE49-F238E27FC236}">
              <a16:creationId xmlns:a16="http://schemas.microsoft.com/office/drawing/2014/main" id="{694F9D09-0934-4F53-938C-00E870E326F8}"/>
            </a:ext>
          </a:extLst>
        </xdr:cNvPr>
        <xdr:cNvPicPr>
          <a:picLocks noChangeAspect="1"/>
        </xdr:cNvPicPr>
      </xdr:nvPicPr>
      <xdr:blipFill>
        <a:blip xmlns:r="http://schemas.openxmlformats.org/officeDocument/2006/relationships" r:embed="rId61"/>
        <a:stretch>
          <a:fillRect/>
        </a:stretch>
      </xdr:blipFill>
      <xdr:spPr>
        <a:xfrm>
          <a:off x="380999" y="138969750"/>
          <a:ext cx="885825" cy="369887"/>
        </a:xfrm>
        <a:prstGeom prst="rect">
          <a:avLst/>
        </a:prstGeom>
        <a:ln w="12700" cap="flat">
          <a:noFill/>
          <a:miter lim="400000"/>
        </a:ln>
        <a:effectLst/>
      </xdr:spPr>
    </xdr:pic>
    <xdr:clientData/>
  </xdr:twoCellAnchor>
  <xdr:twoCellAnchor>
    <xdr:from>
      <xdr:col>0</xdr:col>
      <xdr:colOff>353786</xdr:colOff>
      <xdr:row>858</xdr:row>
      <xdr:rowOff>47625</xdr:rowOff>
    </xdr:from>
    <xdr:to>
      <xdr:col>0</xdr:col>
      <xdr:colOff>1273969</xdr:colOff>
      <xdr:row>860</xdr:row>
      <xdr:rowOff>95250</xdr:rowOff>
    </xdr:to>
    <xdr:pic>
      <xdr:nvPicPr>
        <xdr:cNvPr id="65" name="Graphics 10" descr="Graphics 10">
          <a:extLst>
            <a:ext uri="{FF2B5EF4-FFF2-40B4-BE49-F238E27FC236}">
              <a16:creationId xmlns:a16="http://schemas.microsoft.com/office/drawing/2014/main" id="{06636669-D84C-4F50-9FB2-1B799810EFA7}"/>
            </a:ext>
          </a:extLst>
        </xdr:cNvPr>
        <xdr:cNvPicPr>
          <a:picLocks noChangeAspect="1"/>
        </xdr:cNvPicPr>
      </xdr:nvPicPr>
      <xdr:blipFill>
        <a:blip xmlns:r="http://schemas.openxmlformats.org/officeDocument/2006/relationships" r:embed="rId62"/>
        <a:stretch>
          <a:fillRect/>
        </a:stretch>
      </xdr:blipFill>
      <xdr:spPr>
        <a:xfrm>
          <a:off x="353786" y="139617450"/>
          <a:ext cx="920183" cy="371475"/>
        </a:xfrm>
        <a:prstGeom prst="rect">
          <a:avLst/>
        </a:prstGeom>
        <a:ln w="12700" cap="flat">
          <a:noFill/>
          <a:miter lim="400000"/>
        </a:ln>
        <a:effectLst/>
      </xdr:spPr>
    </xdr:pic>
    <xdr:clientData/>
  </xdr:twoCellAnchor>
  <xdr:twoCellAnchor>
    <xdr:from>
      <xdr:col>0</xdr:col>
      <xdr:colOff>350383</xdr:colOff>
      <xdr:row>861</xdr:row>
      <xdr:rowOff>143668</xdr:rowOff>
    </xdr:from>
    <xdr:to>
      <xdr:col>0</xdr:col>
      <xdr:colOff>1387927</xdr:colOff>
      <xdr:row>864</xdr:row>
      <xdr:rowOff>53181</xdr:rowOff>
    </xdr:to>
    <xdr:pic>
      <xdr:nvPicPr>
        <xdr:cNvPr id="66" name="Graphics 11" descr="Graphics 11">
          <a:extLst>
            <a:ext uri="{FF2B5EF4-FFF2-40B4-BE49-F238E27FC236}">
              <a16:creationId xmlns:a16="http://schemas.microsoft.com/office/drawing/2014/main" id="{ABA65E79-BB2F-4704-AAC4-807D96A0A903}"/>
            </a:ext>
          </a:extLst>
        </xdr:cNvPr>
        <xdr:cNvPicPr>
          <a:picLocks noChangeAspect="1"/>
        </xdr:cNvPicPr>
      </xdr:nvPicPr>
      <xdr:blipFill>
        <a:blip xmlns:r="http://schemas.openxmlformats.org/officeDocument/2006/relationships" r:embed="rId63"/>
        <a:stretch>
          <a:fillRect/>
        </a:stretch>
      </xdr:blipFill>
      <xdr:spPr>
        <a:xfrm>
          <a:off x="350383" y="140199268"/>
          <a:ext cx="1042306" cy="400050"/>
        </a:xfrm>
        <a:prstGeom prst="rect">
          <a:avLst/>
        </a:prstGeom>
        <a:ln w="12700" cap="flat">
          <a:noFill/>
          <a:miter lim="400000"/>
        </a:ln>
        <a:effectLst/>
      </xdr:spPr>
    </xdr:pic>
    <xdr:clientData/>
  </xdr:twoCellAnchor>
  <xdr:twoCellAnchor>
    <xdr:from>
      <xdr:col>0</xdr:col>
      <xdr:colOff>299356</xdr:colOff>
      <xdr:row>865</xdr:row>
      <xdr:rowOff>60331</xdr:rowOff>
    </xdr:from>
    <xdr:to>
      <xdr:col>0</xdr:col>
      <xdr:colOff>1452561</xdr:colOff>
      <xdr:row>867</xdr:row>
      <xdr:rowOff>98431</xdr:rowOff>
    </xdr:to>
    <xdr:pic>
      <xdr:nvPicPr>
        <xdr:cNvPr id="67" name="Graphics 12" descr="Graphics 12">
          <a:extLst>
            <a:ext uri="{FF2B5EF4-FFF2-40B4-BE49-F238E27FC236}">
              <a16:creationId xmlns:a16="http://schemas.microsoft.com/office/drawing/2014/main" id="{9D1F2983-5933-4D43-B896-79958429DC6C}"/>
            </a:ext>
          </a:extLst>
        </xdr:cNvPr>
        <xdr:cNvPicPr>
          <a:picLocks noChangeAspect="1"/>
        </xdr:cNvPicPr>
      </xdr:nvPicPr>
      <xdr:blipFill>
        <a:blip xmlns:r="http://schemas.openxmlformats.org/officeDocument/2006/relationships" r:embed="rId64"/>
        <a:stretch>
          <a:fillRect/>
        </a:stretch>
      </xdr:blipFill>
      <xdr:spPr>
        <a:xfrm>
          <a:off x="304118" y="140768393"/>
          <a:ext cx="1153205" cy="361950"/>
        </a:xfrm>
        <a:prstGeom prst="rect">
          <a:avLst/>
        </a:prstGeom>
        <a:ln w="12700" cap="flat">
          <a:noFill/>
          <a:miter lim="400000"/>
        </a:ln>
        <a:effectLst/>
      </xdr:spPr>
    </xdr:pic>
    <xdr:clientData/>
  </xdr:twoCellAnchor>
  <xdr:twoCellAnchor>
    <xdr:from>
      <xdr:col>0</xdr:col>
      <xdr:colOff>572180</xdr:colOff>
      <xdr:row>840</xdr:row>
      <xdr:rowOff>135850</xdr:rowOff>
    </xdr:from>
    <xdr:to>
      <xdr:col>0</xdr:col>
      <xdr:colOff>1010330</xdr:colOff>
      <xdr:row>842</xdr:row>
      <xdr:rowOff>78700</xdr:rowOff>
    </xdr:to>
    <xdr:pic>
      <xdr:nvPicPr>
        <xdr:cNvPr id="68" name="Picture 93" descr="Picture 93">
          <a:extLst>
            <a:ext uri="{FF2B5EF4-FFF2-40B4-BE49-F238E27FC236}">
              <a16:creationId xmlns:a16="http://schemas.microsoft.com/office/drawing/2014/main" id="{539CA315-47FF-40D3-84C1-B54B5495209D}"/>
            </a:ext>
          </a:extLst>
        </xdr:cNvPr>
        <xdr:cNvPicPr>
          <a:picLocks noChangeAspect="1"/>
        </xdr:cNvPicPr>
      </xdr:nvPicPr>
      <xdr:blipFill>
        <a:blip xmlns:r="http://schemas.openxmlformats.org/officeDocument/2006/relationships" r:embed="rId65"/>
        <a:stretch>
          <a:fillRect/>
        </a:stretch>
      </xdr:blipFill>
      <xdr:spPr>
        <a:xfrm>
          <a:off x="572180" y="136795787"/>
          <a:ext cx="438150" cy="266700"/>
        </a:xfrm>
        <a:prstGeom prst="rect">
          <a:avLst/>
        </a:prstGeom>
        <a:ln w="12700" cap="flat">
          <a:noFill/>
          <a:miter lim="400000"/>
        </a:ln>
        <a:effectLst/>
      </xdr:spPr>
    </xdr:pic>
    <xdr:clientData/>
  </xdr:twoCellAnchor>
  <xdr:twoCellAnchor>
    <xdr:from>
      <xdr:col>0</xdr:col>
      <xdr:colOff>700086</xdr:colOff>
      <xdr:row>309</xdr:row>
      <xdr:rowOff>19050</xdr:rowOff>
    </xdr:from>
    <xdr:to>
      <xdr:col>0</xdr:col>
      <xdr:colOff>1157286</xdr:colOff>
      <xdr:row>311</xdr:row>
      <xdr:rowOff>47625</xdr:rowOff>
    </xdr:to>
    <xdr:pic>
      <xdr:nvPicPr>
        <xdr:cNvPr id="69" name="Picture 94" descr="Picture 94">
          <a:extLst>
            <a:ext uri="{FF2B5EF4-FFF2-40B4-BE49-F238E27FC236}">
              <a16:creationId xmlns:a16="http://schemas.microsoft.com/office/drawing/2014/main" id="{96E380D4-5830-4AAE-AB10-BBE05DC62289}"/>
            </a:ext>
          </a:extLst>
        </xdr:cNvPr>
        <xdr:cNvPicPr>
          <a:picLocks noChangeAspect="1"/>
        </xdr:cNvPicPr>
      </xdr:nvPicPr>
      <xdr:blipFill>
        <a:blip xmlns:r="http://schemas.openxmlformats.org/officeDocument/2006/relationships" r:embed="rId66"/>
        <a:stretch>
          <a:fillRect/>
        </a:stretch>
      </xdr:blipFill>
      <xdr:spPr>
        <a:xfrm>
          <a:off x="704848" y="50682525"/>
          <a:ext cx="457200" cy="352425"/>
        </a:xfrm>
        <a:prstGeom prst="rect">
          <a:avLst/>
        </a:prstGeom>
        <a:ln w="12700" cap="flat">
          <a:noFill/>
          <a:miter lim="400000"/>
        </a:ln>
        <a:effectLst/>
      </xdr:spPr>
    </xdr:pic>
    <xdr:clientData/>
  </xdr:twoCellAnchor>
  <xdr:twoCellAnchor>
    <xdr:from>
      <xdr:col>0</xdr:col>
      <xdr:colOff>231321</xdr:colOff>
      <xdr:row>869</xdr:row>
      <xdr:rowOff>31750</xdr:rowOff>
    </xdr:from>
    <xdr:to>
      <xdr:col>0</xdr:col>
      <xdr:colOff>1452563</xdr:colOff>
      <xdr:row>871</xdr:row>
      <xdr:rowOff>146050</xdr:rowOff>
    </xdr:to>
    <xdr:pic>
      <xdr:nvPicPr>
        <xdr:cNvPr id="70" name="Graphics 13" descr="Graphics 13">
          <a:extLst>
            <a:ext uri="{FF2B5EF4-FFF2-40B4-BE49-F238E27FC236}">
              <a16:creationId xmlns:a16="http://schemas.microsoft.com/office/drawing/2014/main" id="{E5FD491F-3193-4C7F-BE91-257567FD8CED}"/>
            </a:ext>
          </a:extLst>
        </xdr:cNvPr>
        <xdr:cNvPicPr>
          <a:picLocks noChangeAspect="1"/>
        </xdr:cNvPicPr>
      </xdr:nvPicPr>
      <xdr:blipFill>
        <a:blip xmlns:r="http://schemas.openxmlformats.org/officeDocument/2006/relationships" r:embed="rId67"/>
        <a:stretch>
          <a:fillRect/>
        </a:stretch>
      </xdr:blipFill>
      <xdr:spPr>
        <a:xfrm>
          <a:off x="236083" y="141387512"/>
          <a:ext cx="1221242" cy="438150"/>
        </a:xfrm>
        <a:prstGeom prst="rect">
          <a:avLst/>
        </a:prstGeom>
        <a:ln w="12700" cap="flat">
          <a:noFill/>
          <a:miter lim="400000"/>
        </a:ln>
        <a:effectLst/>
      </xdr:spPr>
    </xdr:pic>
    <xdr:clientData/>
  </xdr:twoCellAnchor>
  <xdr:twoCellAnchor>
    <xdr:from>
      <xdr:col>0</xdr:col>
      <xdr:colOff>436121</xdr:colOff>
      <xdr:row>758</xdr:row>
      <xdr:rowOff>75413</xdr:rowOff>
    </xdr:from>
    <xdr:to>
      <xdr:col>0</xdr:col>
      <xdr:colOff>1118905</xdr:colOff>
      <xdr:row>760</xdr:row>
      <xdr:rowOff>18200</xdr:rowOff>
    </xdr:to>
    <xdr:pic>
      <xdr:nvPicPr>
        <xdr:cNvPr id="71" name="Picture 109" descr="Picture 109">
          <a:extLst>
            <a:ext uri="{FF2B5EF4-FFF2-40B4-BE49-F238E27FC236}">
              <a16:creationId xmlns:a16="http://schemas.microsoft.com/office/drawing/2014/main" id="{BE781400-6A1D-45AC-85D1-666B8B24A541}"/>
            </a:ext>
          </a:extLst>
        </xdr:cNvPr>
        <xdr:cNvPicPr>
          <a:picLocks noChangeAspect="1"/>
        </xdr:cNvPicPr>
      </xdr:nvPicPr>
      <xdr:blipFill>
        <a:blip xmlns:r="http://schemas.openxmlformats.org/officeDocument/2006/relationships" r:embed="rId68"/>
        <a:stretch>
          <a:fillRect/>
        </a:stretch>
      </xdr:blipFill>
      <xdr:spPr>
        <a:xfrm rot="2847516">
          <a:off x="646575" y="123242284"/>
          <a:ext cx="266637" cy="687546"/>
        </a:xfrm>
        <a:prstGeom prst="rect">
          <a:avLst/>
        </a:prstGeom>
        <a:ln w="12700" cap="flat">
          <a:noFill/>
          <a:miter lim="400000"/>
        </a:ln>
        <a:effectLst/>
      </xdr:spPr>
    </xdr:pic>
    <xdr:clientData/>
  </xdr:twoCellAnchor>
  <xdr:twoCellAnchor>
    <xdr:from>
      <xdr:col>0</xdr:col>
      <xdr:colOff>646339</xdr:colOff>
      <xdr:row>558</xdr:row>
      <xdr:rowOff>13154</xdr:rowOff>
    </xdr:from>
    <xdr:to>
      <xdr:col>0</xdr:col>
      <xdr:colOff>1036864</xdr:colOff>
      <xdr:row>559</xdr:row>
      <xdr:rowOff>154286</xdr:rowOff>
    </xdr:to>
    <xdr:pic>
      <xdr:nvPicPr>
        <xdr:cNvPr id="72" name="Picture 110" descr="Picture 110">
          <a:extLst>
            <a:ext uri="{FF2B5EF4-FFF2-40B4-BE49-F238E27FC236}">
              <a16:creationId xmlns:a16="http://schemas.microsoft.com/office/drawing/2014/main" id="{A71D21B3-EF5B-4C52-BDFF-4C3C30F2E43C}"/>
            </a:ext>
          </a:extLst>
        </xdr:cNvPr>
        <xdr:cNvPicPr>
          <a:picLocks noChangeAspect="1"/>
        </xdr:cNvPicPr>
      </xdr:nvPicPr>
      <xdr:blipFill>
        <a:blip xmlns:r="http://schemas.openxmlformats.org/officeDocument/2006/relationships" r:embed="rId69"/>
        <a:stretch>
          <a:fillRect/>
        </a:stretch>
      </xdr:blipFill>
      <xdr:spPr>
        <a:xfrm>
          <a:off x="646339" y="91019766"/>
          <a:ext cx="390525" cy="298295"/>
        </a:xfrm>
        <a:prstGeom prst="rect">
          <a:avLst/>
        </a:prstGeom>
        <a:ln w="12700" cap="flat">
          <a:noFill/>
          <a:miter lim="400000"/>
        </a:ln>
        <a:effectLst/>
      </xdr:spPr>
    </xdr:pic>
    <xdr:clientData/>
  </xdr:twoCellAnchor>
  <xdr:twoCellAnchor>
    <xdr:from>
      <xdr:col>3</xdr:col>
      <xdr:colOff>1154905</xdr:colOff>
      <xdr:row>0</xdr:row>
      <xdr:rowOff>40258</xdr:rowOff>
    </xdr:from>
    <xdr:to>
      <xdr:col>5</xdr:col>
      <xdr:colOff>556598</xdr:colOff>
      <xdr:row>3</xdr:row>
      <xdr:rowOff>-1</xdr:rowOff>
    </xdr:to>
    <xdr:pic>
      <xdr:nvPicPr>
        <xdr:cNvPr id="73" name="Picture 1" descr="Picture 1">
          <a:extLst>
            <a:ext uri="{FF2B5EF4-FFF2-40B4-BE49-F238E27FC236}">
              <a16:creationId xmlns:a16="http://schemas.microsoft.com/office/drawing/2014/main" id="{7531A50F-E9CA-4FDE-B025-54EDDE6B7F53}"/>
            </a:ext>
          </a:extLst>
        </xdr:cNvPr>
        <xdr:cNvPicPr>
          <a:picLocks noChangeAspect="1"/>
        </xdr:cNvPicPr>
      </xdr:nvPicPr>
      <xdr:blipFill>
        <a:blip xmlns:r="http://schemas.openxmlformats.org/officeDocument/2006/relationships" r:embed="rId70"/>
        <a:stretch>
          <a:fillRect/>
        </a:stretch>
      </xdr:blipFill>
      <xdr:spPr>
        <a:xfrm>
          <a:off x="6165055" y="40258"/>
          <a:ext cx="1892480" cy="493141"/>
        </a:xfrm>
        <a:prstGeom prst="rect">
          <a:avLst/>
        </a:prstGeom>
        <a:ln w="12700" cap="flat">
          <a:noFill/>
          <a:miter lim="400000"/>
        </a:ln>
        <a:effectLst/>
      </xdr:spPr>
    </xdr:pic>
    <xdr:clientData/>
  </xdr:twoCellAnchor>
  <xdr:twoCellAnchor>
    <xdr:from>
      <xdr:col>0</xdr:col>
      <xdr:colOff>689543</xdr:colOff>
      <xdr:row>370</xdr:row>
      <xdr:rowOff>87282</xdr:rowOff>
    </xdr:from>
    <xdr:to>
      <xdr:col>0</xdr:col>
      <xdr:colOff>1213418</xdr:colOff>
      <xdr:row>374</xdr:row>
      <xdr:rowOff>119401</xdr:rowOff>
    </xdr:to>
    <xdr:pic>
      <xdr:nvPicPr>
        <xdr:cNvPr id="74" name="Picture 107" descr="Picture 107">
          <a:extLst>
            <a:ext uri="{FF2B5EF4-FFF2-40B4-BE49-F238E27FC236}">
              <a16:creationId xmlns:a16="http://schemas.microsoft.com/office/drawing/2014/main" id="{509430B5-70F6-4CAC-8123-A68E1A431BAB}"/>
            </a:ext>
          </a:extLst>
        </xdr:cNvPr>
        <xdr:cNvPicPr>
          <a:picLocks noChangeAspect="1"/>
        </xdr:cNvPicPr>
      </xdr:nvPicPr>
      <xdr:blipFill>
        <a:blip xmlns:r="http://schemas.openxmlformats.org/officeDocument/2006/relationships" r:embed="rId71"/>
        <a:stretch>
          <a:fillRect/>
        </a:stretch>
      </xdr:blipFill>
      <xdr:spPr>
        <a:xfrm>
          <a:off x="694305" y="60647232"/>
          <a:ext cx="523875" cy="684581"/>
        </a:xfrm>
        <a:prstGeom prst="rect">
          <a:avLst/>
        </a:prstGeom>
        <a:ln w="12700" cap="flat">
          <a:noFill/>
          <a:miter lim="400000"/>
        </a:ln>
        <a:effectLst/>
      </xdr:spPr>
    </xdr:pic>
    <xdr:clientData/>
  </xdr:twoCellAnchor>
  <xdr:twoCellAnchor>
    <xdr:from>
      <xdr:col>0</xdr:col>
      <xdr:colOff>627290</xdr:colOff>
      <xdr:row>381</xdr:row>
      <xdr:rowOff>19038</xdr:rowOff>
    </xdr:from>
    <xdr:to>
      <xdr:col>0</xdr:col>
      <xdr:colOff>1360714</xdr:colOff>
      <xdr:row>386</xdr:row>
      <xdr:rowOff>42182</xdr:rowOff>
    </xdr:to>
    <xdr:pic>
      <xdr:nvPicPr>
        <xdr:cNvPr id="75" name="Picture 108" descr="Picture 108">
          <a:extLst>
            <a:ext uri="{FF2B5EF4-FFF2-40B4-BE49-F238E27FC236}">
              <a16:creationId xmlns:a16="http://schemas.microsoft.com/office/drawing/2014/main" id="{DDDD9357-9742-4C31-872A-72B5A86A3182}"/>
            </a:ext>
          </a:extLst>
        </xdr:cNvPr>
        <xdr:cNvPicPr>
          <a:picLocks noChangeAspect="1"/>
        </xdr:cNvPicPr>
      </xdr:nvPicPr>
      <xdr:blipFill>
        <a:blip xmlns:r="http://schemas.openxmlformats.org/officeDocument/2006/relationships" r:embed="rId72"/>
        <a:stretch>
          <a:fillRect/>
        </a:stretch>
      </xdr:blipFill>
      <xdr:spPr>
        <a:xfrm>
          <a:off x="627290" y="62360163"/>
          <a:ext cx="733424" cy="837531"/>
        </a:xfrm>
        <a:prstGeom prst="rect">
          <a:avLst/>
        </a:prstGeom>
        <a:ln w="12700" cap="flat">
          <a:noFill/>
          <a:miter lim="400000"/>
        </a:ln>
        <a:effectLst/>
      </xdr:spPr>
    </xdr:pic>
    <xdr:clientData/>
  </xdr:twoCellAnchor>
  <xdr:twoCellAnchor>
    <xdr:from>
      <xdr:col>0</xdr:col>
      <xdr:colOff>854532</xdr:colOff>
      <xdr:row>433</xdr:row>
      <xdr:rowOff>159203</xdr:rowOff>
    </xdr:from>
    <xdr:to>
      <xdr:col>0</xdr:col>
      <xdr:colOff>1313915</xdr:colOff>
      <xdr:row>438</xdr:row>
      <xdr:rowOff>119743</xdr:rowOff>
    </xdr:to>
    <xdr:pic>
      <xdr:nvPicPr>
        <xdr:cNvPr id="76" name="Picture 111" descr="Picture 111">
          <a:extLst>
            <a:ext uri="{FF2B5EF4-FFF2-40B4-BE49-F238E27FC236}">
              <a16:creationId xmlns:a16="http://schemas.microsoft.com/office/drawing/2014/main" id="{FD3936F5-F387-4E79-9AD0-CD7BEA3054CD}"/>
            </a:ext>
          </a:extLst>
        </xdr:cNvPr>
        <xdr:cNvPicPr>
          <a:picLocks noChangeAspect="1"/>
        </xdr:cNvPicPr>
      </xdr:nvPicPr>
      <xdr:blipFill>
        <a:blip xmlns:r="http://schemas.openxmlformats.org/officeDocument/2006/relationships" r:embed="rId73"/>
        <a:srcRect t="6185" b="5154"/>
        <a:stretch>
          <a:fillRect/>
        </a:stretch>
      </xdr:blipFill>
      <xdr:spPr>
        <a:xfrm>
          <a:off x="859294" y="70925190"/>
          <a:ext cx="454621" cy="770165"/>
        </a:xfrm>
        <a:prstGeom prst="rect">
          <a:avLst/>
        </a:prstGeom>
        <a:ln w="12700" cap="flat">
          <a:noFill/>
          <a:miter lim="400000"/>
        </a:ln>
        <a:effectLst/>
      </xdr:spPr>
    </xdr:pic>
    <xdr:clientData/>
  </xdr:twoCellAnchor>
  <xdr:twoCellAnchor>
    <xdr:from>
      <xdr:col>0</xdr:col>
      <xdr:colOff>904533</xdr:colOff>
      <xdr:row>440</xdr:row>
      <xdr:rowOff>49725</xdr:rowOff>
    </xdr:from>
    <xdr:to>
      <xdr:col>0</xdr:col>
      <xdr:colOff>1336827</xdr:colOff>
      <xdr:row>444</xdr:row>
      <xdr:rowOff>118381</xdr:rowOff>
    </xdr:to>
    <xdr:pic>
      <xdr:nvPicPr>
        <xdr:cNvPr id="77" name="Picture 112" descr="Picture 112">
          <a:extLst>
            <a:ext uri="{FF2B5EF4-FFF2-40B4-BE49-F238E27FC236}">
              <a16:creationId xmlns:a16="http://schemas.microsoft.com/office/drawing/2014/main" id="{31F0DA87-3288-456F-AA3E-1C7AC0D79562}"/>
            </a:ext>
          </a:extLst>
        </xdr:cNvPr>
        <xdr:cNvPicPr>
          <a:picLocks noChangeAspect="1"/>
        </xdr:cNvPicPr>
      </xdr:nvPicPr>
      <xdr:blipFill>
        <a:blip xmlns:r="http://schemas.openxmlformats.org/officeDocument/2006/relationships" r:embed="rId74"/>
        <a:srcRect l="12232" t="10953" r="13456" b="7910"/>
        <a:stretch>
          <a:fillRect/>
        </a:stretch>
      </xdr:blipFill>
      <xdr:spPr>
        <a:xfrm>
          <a:off x="904533" y="71944425"/>
          <a:ext cx="437056" cy="721118"/>
        </a:xfrm>
        <a:prstGeom prst="rect">
          <a:avLst/>
        </a:prstGeom>
        <a:ln w="12700" cap="flat">
          <a:noFill/>
          <a:miter lim="400000"/>
        </a:ln>
        <a:effectLst/>
      </xdr:spPr>
    </xdr:pic>
    <xdr:clientData/>
  </xdr:twoCellAnchor>
  <xdr:twoCellAnchor>
    <xdr:from>
      <xdr:col>0</xdr:col>
      <xdr:colOff>728327</xdr:colOff>
      <xdr:row>456</xdr:row>
      <xdr:rowOff>24379</xdr:rowOff>
    </xdr:from>
    <xdr:to>
      <xdr:col>0</xdr:col>
      <xdr:colOff>1303247</xdr:colOff>
      <xdr:row>461</xdr:row>
      <xdr:rowOff>71437</xdr:rowOff>
    </xdr:to>
    <xdr:pic>
      <xdr:nvPicPr>
        <xdr:cNvPr id="78" name="Picture 113" descr="Picture 113">
          <a:extLst>
            <a:ext uri="{FF2B5EF4-FFF2-40B4-BE49-F238E27FC236}">
              <a16:creationId xmlns:a16="http://schemas.microsoft.com/office/drawing/2014/main" id="{1A8B2FBC-0806-4AB4-B6F1-E24ED0E9638E}"/>
            </a:ext>
          </a:extLst>
        </xdr:cNvPr>
        <xdr:cNvPicPr>
          <a:picLocks noChangeAspect="1"/>
        </xdr:cNvPicPr>
      </xdr:nvPicPr>
      <xdr:blipFill>
        <a:blip xmlns:r="http://schemas.openxmlformats.org/officeDocument/2006/relationships" r:embed="rId75"/>
        <a:stretch>
          <a:fillRect/>
        </a:stretch>
      </xdr:blipFill>
      <xdr:spPr>
        <a:xfrm>
          <a:off x="733089" y="74514641"/>
          <a:ext cx="570158" cy="856683"/>
        </a:xfrm>
        <a:prstGeom prst="rect">
          <a:avLst/>
        </a:prstGeom>
        <a:ln w="12700" cap="flat">
          <a:noFill/>
          <a:miter lim="400000"/>
        </a:ln>
        <a:effectLst/>
      </xdr:spPr>
    </xdr:pic>
    <xdr:clientData/>
  </xdr:twoCellAnchor>
  <xdr:twoCellAnchor>
    <xdr:from>
      <xdr:col>0</xdr:col>
      <xdr:colOff>831738</xdr:colOff>
      <xdr:row>462</xdr:row>
      <xdr:rowOff>125527</xdr:rowOff>
    </xdr:from>
    <xdr:to>
      <xdr:col>0</xdr:col>
      <xdr:colOff>1250838</xdr:colOff>
      <xdr:row>466</xdr:row>
      <xdr:rowOff>4424</xdr:rowOff>
    </xdr:to>
    <xdr:pic>
      <xdr:nvPicPr>
        <xdr:cNvPr id="79" name="Picture 114" descr="Picture 114">
          <a:extLst>
            <a:ext uri="{FF2B5EF4-FFF2-40B4-BE49-F238E27FC236}">
              <a16:creationId xmlns:a16="http://schemas.microsoft.com/office/drawing/2014/main" id="{B668AF34-D4A4-4694-96D7-8B70D4273826}"/>
            </a:ext>
          </a:extLst>
        </xdr:cNvPr>
        <xdr:cNvPicPr>
          <a:picLocks noChangeAspect="1"/>
        </xdr:cNvPicPr>
      </xdr:nvPicPr>
      <xdr:blipFill>
        <a:blip xmlns:r="http://schemas.openxmlformats.org/officeDocument/2006/relationships" r:embed="rId76"/>
        <a:stretch>
          <a:fillRect/>
        </a:stretch>
      </xdr:blipFill>
      <xdr:spPr>
        <a:xfrm>
          <a:off x="836500" y="75582577"/>
          <a:ext cx="419100" cy="531359"/>
        </a:xfrm>
        <a:prstGeom prst="rect">
          <a:avLst/>
        </a:prstGeom>
        <a:ln w="12700" cap="flat">
          <a:noFill/>
          <a:miter lim="400000"/>
        </a:ln>
        <a:effectLst/>
      </xdr:spPr>
    </xdr:pic>
    <xdr:clientData/>
  </xdr:twoCellAnchor>
  <xdr:twoCellAnchor>
    <xdr:from>
      <xdr:col>0</xdr:col>
      <xdr:colOff>800441</xdr:colOff>
      <xdr:row>473</xdr:row>
      <xdr:rowOff>30276</xdr:rowOff>
    </xdr:from>
    <xdr:to>
      <xdr:col>0</xdr:col>
      <xdr:colOff>1283704</xdr:colOff>
      <xdr:row>477</xdr:row>
      <xdr:rowOff>158863</xdr:rowOff>
    </xdr:to>
    <xdr:pic>
      <xdr:nvPicPr>
        <xdr:cNvPr id="80" name="Picture 115" descr="Picture 115">
          <a:extLst>
            <a:ext uri="{FF2B5EF4-FFF2-40B4-BE49-F238E27FC236}">
              <a16:creationId xmlns:a16="http://schemas.microsoft.com/office/drawing/2014/main" id="{C140F2CE-0AD6-4B66-B728-B6C10F5C310D}"/>
            </a:ext>
          </a:extLst>
        </xdr:cNvPr>
        <xdr:cNvPicPr>
          <a:picLocks noChangeAspect="1"/>
        </xdr:cNvPicPr>
      </xdr:nvPicPr>
      <xdr:blipFill>
        <a:blip xmlns:r="http://schemas.openxmlformats.org/officeDocument/2006/relationships" r:embed="rId77"/>
        <a:stretch>
          <a:fillRect/>
        </a:stretch>
      </xdr:blipFill>
      <xdr:spPr>
        <a:xfrm>
          <a:off x="800441" y="77268501"/>
          <a:ext cx="483263" cy="781049"/>
        </a:xfrm>
        <a:prstGeom prst="rect">
          <a:avLst/>
        </a:prstGeom>
        <a:ln w="12700" cap="flat">
          <a:noFill/>
          <a:miter lim="400000"/>
        </a:ln>
        <a:effectLst/>
      </xdr:spPr>
    </xdr:pic>
    <xdr:clientData/>
  </xdr:twoCellAnchor>
  <xdr:twoCellAnchor>
    <xdr:from>
      <xdr:col>0</xdr:col>
      <xdr:colOff>852148</xdr:colOff>
      <xdr:row>688</xdr:row>
      <xdr:rowOff>0</xdr:rowOff>
    </xdr:from>
    <xdr:to>
      <xdr:col>0</xdr:col>
      <xdr:colOff>1351254</xdr:colOff>
      <xdr:row>690</xdr:row>
      <xdr:rowOff>151719</xdr:rowOff>
    </xdr:to>
    <xdr:pic>
      <xdr:nvPicPr>
        <xdr:cNvPr id="81" name="Picture 116" descr="Picture 116">
          <a:extLst>
            <a:ext uri="{FF2B5EF4-FFF2-40B4-BE49-F238E27FC236}">
              <a16:creationId xmlns:a16="http://schemas.microsoft.com/office/drawing/2014/main" id="{A34494D6-5BAC-4DDB-BFE0-DE6107A36E83}"/>
            </a:ext>
          </a:extLst>
        </xdr:cNvPr>
        <xdr:cNvPicPr>
          <a:picLocks noChangeAspect="1"/>
        </xdr:cNvPicPr>
      </xdr:nvPicPr>
      <xdr:blipFill>
        <a:blip xmlns:r="http://schemas.openxmlformats.org/officeDocument/2006/relationships" r:embed="rId78"/>
        <a:stretch>
          <a:fillRect/>
        </a:stretch>
      </xdr:blipFill>
      <xdr:spPr>
        <a:xfrm>
          <a:off x="856910" y="112042575"/>
          <a:ext cx="494344" cy="475569"/>
        </a:xfrm>
        <a:prstGeom prst="rect">
          <a:avLst/>
        </a:prstGeom>
        <a:ln w="12700" cap="flat">
          <a:noFill/>
          <a:miter lim="400000"/>
        </a:ln>
        <a:effectLst/>
      </xdr:spPr>
    </xdr:pic>
    <xdr:clientData/>
  </xdr:twoCellAnchor>
  <xdr:twoCellAnchor>
    <xdr:from>
      <xdr:col>0</xdr:col>
      <xdr:colOff>670492</xdr:colOff>
      <xdr:row>522</xdr:row>
      <xdr:rowOff>28575</xdr:rowOff>
    </xdr:from>
    <xdr:to>
      <xdr:col>0</xdr:col>
      <xdr:colOff>1177599</xdr:colOff>
      <xdr:row>527</xdr:row>
      <xdr:rowOff>0</xdr:rowOff>
    </xdr:to>
    <xdr:pic>
      <xdr:nvPicPr>
        <xdr:cNvPr id="82" name="Picture 117" descr="Picture 117">
          <a:extLst>
            <a:ext uri="{FF2B5EF4-FFF2-40B4-BE49-F238E27FC236}">
              <a16:creationId xmlns:a16="http://schemas.microsoft.com/office/drawing/2014/main" id="{167CD9EC-7B07-43A2-B141-45E1FEE13123}"/>
            </a:ext>
          </a:extLst>
        </xdr:cNvPr>
        <xdr:cNvPicPr>
          <a:picLocks noChangeAspect="1"/>
        </xdr:cNvPicPr>
      </xdr:nvPicPr>
      <xdr:blipFill>
        <a:blip xmlns:r="http://schemas.openxmlformats.org/officeDocument/2006/relationships" r:embed="rId79"/>
        <a:stretch>
          <a:fillRect/>
        </a:stretch>
      </xdr:blipFill>
      <xdr:spPr>
        <a:xfrm>
          <a:off x="675254" y="85201125"/>
          <a:ext cx="507107" cy="781050"/>
        </a:xfrm>
        <a:prstGeom prst="rect">
          <a:avLst/>
        </a:prstGeom>
        <a:ln w="12700" cap="flat">
          <a:noFill/>
          <a:miter lim="400000"/>
        </a:ln>
        <a:effectLst/>
      </xdr:spPr>
    </xdr:pic>
    <xdr:clientData/>
  </xdr:twoCellAnchor>
  <xdr:twoCellAnchor>
    <xdr:from>
      <xdr:col>0</xdr:col>
      <xdr:colOff>608920</xdr:colOff>
      <xdr:row>539</xdr:row>
      <xdr:rowOff>137566</xdr:rowOff>
    </xdr:from>
    <xdr:to>
      <xdr:col>0</xdr:col>
      <xdr:colOff>1199469</xdr:colOff>
      <xdr:row>545</xdr:row>
      <xdr:rowOff>107157</xdr:rowOff>
    </xdr:to>
    <xdr:pic>
      <xdr:nvPicPr>
        <xdr:cNvPr id="83" name="Picture 118" descr="Picture 118">
          <a:extLst>
            <a:ext uri="{FF2B5EF4-FFF2-40B4-BE49-F238E27FC236}">
              <a16:creationId xmlns:a16="http://schemas.microsoft.com/office/drawing/2014/main" id="{F32E4188-1ADC-4CC9-B20A-7C08D4057ABE}"/>
            </a:ext>
          </a:extLst>
        </xdr:cNvPr>
        <xdr:cNvPicPr>
          <a:picLocks noChangeAspect="1"/>
        </xdr:cNvPicPr>
      </xdr:nvPicPr>
      <xdr:blipFill>
        <a:blip xmlns:r="http://schemas.openxmlformats.org/officeDocument/2006/relationships" r:embed="rId80"/>
        <a:stretch>
          <a:fillRect/>
        </a:stretch>
      </xdr:blipFill>
      <xdr:spPr>
        <a:xfrm>
          <a:off x="608920" y="88067603"/>
          <a:ext cx="590549" cy="941141"/>
        </a:xfrm>
        <a:prstGeom prst="rect">
          <a:avLst/>
        </a:prstGeom>
        <a:ln w="12700" cap="flat">
          <a:noFill/>
          <a:miter lim="400000"/>
        </a:ln>
        <a:effectLst/>
      </xdr:spPr>
    </xdr:pic>
    <xdr:clientData/>
  </xdr:twoCellAnchor>
  <xdr:twoCellAnchor>
    <xdr:from>
      <xdr:col>0</xdr:col>
      <xdr:colOff>747032</xdr:colOff>
      <xdr:row>546</xdr:row>
      <xdr:rowOff>149450</xdr:rowOff>
    </xdr:from>
    <xdr:to>
      <xdr:col>0</xdr:col>
      <xdr:colOff>1147082</xdr:colOff>
      <xdr:row>550</xdr:row>
      <xdr:rowOff>66872</xdr:rowOff>
    </xdr:to>
    <xdr:pic>
      <xdr:nvPicPr>
        <xdr:cNvPr id="84" name="Picture 119" descr="Picture 119">
          <a:extLst>
            <a:ext uri="{FF2B5EF4-FFF2-40B4-BE49-F238E27FC236}">
              <a16:creationId xmlns:a16="http://schemas.microsoft.com/office/drawing/2014/main" id="{B4779B54-8678-427C-9FCF-5C5DB6C2921F}"/>
            </a:ext>
          </a:extLst>
        </xdr:cNvPr>
        <xdr:cNvPicPr>
          <a:picLocks noChangeAspect="1"/>
        </xdr:cNvPicPr>
      </xdr:nvPicPr>
      <xdr:blipFill>
        <a:blip xmlns:r="http://schemas.openxmlformats.org/officeDocument/2006/relationships" r:embed="rId81"/>
        <a:stretch>
          <a:fillRect/>
        </a:stretch>
      </xdr:blipFill>
      <xdr:spPr>
        <a:xfrm>
          <a:off x="751794" y="89212962"/>
          <a:ext cx="400050" cy="560360"/>
        </a:xfrm>
        <a:prstGeom prst="rect">
          <a:avLst/>
        </a:prstGeom>
        <a:ln w="12700" cap="flat">
          <a:noFill/>
          <a:miter lim="400000"/>
        </a:ln>
        <a:effectLst/>
      </xdr:spPr>
    </xdr:pic>
    <xdr:clientData/>
  </xdr:twoCellAnchor>
  <xdr:twoCellAnchor>
    <xdr:from>
      <xdr:col>0</xdr:col>
      <xdr:colOff>602053</xdr:colOff>
      <xdr:row>832</xdr:row>
      <xdr:rowOff>45583</xdr:rowOff>
    </xdr:from>
    <xdr:to>
      <xdr:col>0</xdr:col>
      <xdr:colOff>1084489</xdr:colOff>
      <xdr:row>834</xdr:row>
      <xdr:rowOff>93208</xdr:rowOff>
    </xdr:to>
    <xdr:pic>
      <xdr:nvPicPr>
        <xdr:cNvPr id="85" name="pasted-image.tiff">
          <a:extLst>
            <a:ext uri="{FF2B5EF4-FFF2-40B4-BE49-F238E27FC236}">
              <a16:creationId xmlns:a16="http://schemas.microsoft.com/office/drawing/2014/main" id="{D1D08686-40E7-4C84-B2A5-C9CDD069C97F}"/>
            </a:ext>
          </a:extLst>
        </xdr:cNvPr>
        <xdr:cNvPicPr>
          <a:picLocks noChangeAspect="1"/>
        </xdr:cNvPicPr>
      </xdr:nvPicPr>
      <xdr:blipFill>
        <a:blip xmlns:r="http://schemas.openxmlformats.org/officeDocument/2006/relationships" r:embed="rId82"/>
        <a:stretch>
          <a:fillRect/>
        </a:stretch>
      </xdr:blipFill>
      <xdr:spPr>
        <a:xfrm>
          <a:off x="602053" y="135405358"/>
          <a:ext cx="482436" cy="371475"/>
        </a:xfrm>
        <a:prstGeom prst="rect">
          <a:avLst/>
        </a:prstGeom>
        <a:ln w="12700" cap="flat">
          <a:noFill/>
          <a:miter lim="400000"/>
        </a:ln>
        <a:effectLst/>
      </xdr:spPr>
    </xdr:pic>
    <xdr:clientData/>
  </xdr:twoCellAnchor>
  <xdr:twoCellAnchor>
    <xdr:from>
      <xdr:col>0</xdr:col>
      <xdr:colOff>561975</xdr:colOff>
      <xdr:row>836</xdr:row>
      <xdr:rowOff>1724</xdr:rowOff>
    </xdr:from>
    <xdr:to>
      <xdr:col>0</xdr:col>
      <xdr:colOff>1133475</xdr:colOff>
      <xdr:row>838</xdr:row>
      <xdr:rowOff>159295</xdr:rowOff>
    </xdr:to>
    <xdr:pic>
      <xdr:nvPicPr>
        <xdr:cNvPr id="86" name="pasted-image.tiff">
          <a:extLst>
            <a:ext uri="{FF2B5EF4-FFF2-40B4-BE49-F238E27FC236}">
              <a16:creationId xmlns:a16="http://schemas.microsoft.com/office/drawing/2014/main" id="{F3974CB9-2976-4942-9ADB-EC1BCD1D1F68}"/>
            </a:ext>
          </a:extLst>
        </xdr:cNvPr>
        <xdr:cNvPicPr>
          <a:picLocks noChangeAspect="1"/>
        </xdr:cNvPicPr>
      </xdr:nvPicPr>
      <xdr:blipFill>
        <a:blip xmlns:r="http://schemas.openxmlformats.org/officeDocument/2006/relationships" r:embed="rId83"/>
        <a:stretch>
          <a:fillRect/>
        </a:stretch>
      </xdr:blipFill>
      <xdr:spPr>
        <a:xfrm>
          <a:off x="561975" y="136009199"/>
          <a:ext cx="571500" cy="486183"/>
        </a:xfrm>
        <a:prstGeom prst="rect">
          <a:avLst/>
        </a:prstGeom>
        <a:ln w="12700" cap="flat">
          <a:noFill/>
          <a:miter lim="400000"/>
        </a:ln>
        <a:effectLst/>
      </xdr:spPr>
    </xdr:pic>
    <xdr:clientData/>
  </xdr:twoCellAnchor>
  <xdr:twoCellAnchor>
    <xdr:from>
      <xdr:col>0</xdr:col>
      <xdr:colOff>800100</xdr:colOff>
      <xdr:row>412</xdr:row>
      <xdr:rowOff>13607</xdr:rowOff>
    </xdr:from>
    <xdr:to>
      <xdr:col>0</xdr:col>
      <xdr:colOff>1295400</xdr:colOff>
      <xdr:row>416</xdr:row>
      <xdr:rowOff>527</xdr:rowOff>
    </xdr:to>
    <xdr:pic>
      <xdr:nvPicPr>
        <xdr:cNvPr id="87" name="pasted-image.tiff">
          <a:extLst>
            <a:ext uri="{FF2B5EF4-FFF2-40B4-BE49-F238E27FC236}">
              <a16:creationId xmlns:a16="http://schemas.microsoft.com/office/drawing/2014/main" id="{ACA8ED2E-EA66-4BCD-9207-3C173494312C}"/>
            </a:ext>
          </a:extLst>
        </xdr:cNvPr>
        <xdr:cNvPicPr>
          <a:picLocks noChangeAspect="1"/>
        </xdr:cNvPicPr>
      </xdr:nvPicPr>
      <xdr:blipFill>
        <a:blip xmlns:r="http://schemas.openxmlformats.org/officeDocument/2006/relationships" r:embed="rId84"/>
        <a:stretch>
          <a:fillRect/>
        </a:stretch>
      </xdr:blipFill>
      <xdr:spPr>
        <a:xfrm>
          <a:off x="800100" y="67379169"/>
          <a:ext cx="495300" cy="629858"/>
        </a:xfrm>
        <a:prstGeom prst="rect">
          <a:avLst/>
        </a:prstGeom>
        <a:ln w="12700" cap="flat">
          <a:noFill/>
          <a:miter lim="400000"/>
        </a:ln>
        <a:effectLst/>
      </xdr:spPr>
    </xdr:pic>
    <xdr:clientData/>
  </xdr:twoCellAnchor>
  <xdr:twoCellAnchor>
    <xdr:from>
      <xdr:col>0</xdr:col>
      <xdr:colOff>774926</xdr:colOff>
      <xdr:row>745</xdr:row>
      <xdr:rowOff>120833</xdr:rowOff>
    </xdr:from>
    <xdr:to>
      <xdr:col>0</xdr:col>
      <xdr:colOff>1330919</xdr:colOff>
      <xdr:row>749</xdr:row>
      <xdr:rowOff>28574</xdr:rowOff>
    </xdr:to>
    <xdr:pic>
      <xdr:nvPicPr>
        <xdr:cNvPr id="88" name="Graphics 6" descr="Graphics 6">
          <a:extLst>
            <a:ext uri="{FF2B5EF4-FFF2-40B4-BE49-F238E27FC236}">
              <a16:creationId xmlns:a16="http://schemas.microsoft.com/office/drawing/2014/main" id="{3C324551-2B4A-43C8-861D-DD2CE7C95F68}"/>
            </a:ext>
          </a:extLst>
        </xdr:cNvPr>
        <xdr:cNvPicPr>
          <a:picLocks noChangeAspect="1"/>
        </xdr:cNvPicPr>
      </xdr:nvPicPr>
      <xdr:blipFill>
        <a:blip xmlns:r="http://schemas.openxmlformats.org/officeDocument/2006/relationships" r:embed="rId85"/>
        <a:stretch>
          <a:fillRect/>
        </a:stretch>
      </xdr:blipFill>
      <xdr:spPr>
        <a:xfrm>
          <a:off x="779688" y="121397895"/>
          <a:ext cx="555993" cy="550679"/>
        </a:xfrm>
        <a:prstGeom prst="rect">
          <a:avLst/>
        </a:prstGeom>
        <a:ln w="12700" cap="flat">
          <a:noFill/>
          <a:miter lim="400000"/>
        </a:ln>
        <a:effectLst/>
      </xdr:spPr>
    </xdr:pic>
    <xdr:clientData/>
  </xdr:twoCellAnchor>
  <xdr:twoCellAnchor editAs="oneCell">
    <xdr:from>
      <xdr:col>0</xdr:col>
      <xdr:colOff>690565</xdr:colOff>
      <xdr:row>337</xdr:row>
      <xdr:rowOff>62933</xdr:rowOff>
    </xdr:from>
    <xdr:to>
      <xdr:col>0</xdr:col>
      <xdr:colOff>1083633</xdr:colOff>
      <xdr:row>340</xdr:row>
      <xdr:rowOff>104435</xdr:rowOff>
    </xdr:to>
    <xdr:pic>
      <xdr:nvPicPr>
        <xdr:cNvPr id="89" name="Picture 88">
          <a:extLst>
            <a:ext uri="{FF2B5EF4-FFF2-40B4-BE49-F238E27FC236}">
              <a16:creationId xmlns:a16="http://schemas.microsoft.com/office/drawing/2014/main" id="{5AF0E6A2-DD60-49D7-A87C-4968C5B05E1C}"/>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695327" y="55265070"/>
          <a:ext cx="388306" cy="57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677294</xdr:colOff>
      <xdr:row>390</xdr:row>
      <xdr:rowOff>13607</xdr:rowOff>
    </xdr:from>
    <xdr:to>
      <xdr:col>0</xdr:col>
      <xdr:colOff>1286170</xdr:colOff>
      <xdr:row>394</xdr:row>
      <xdr:rowOff>104775</xdr:rowOff>
    </xdr:to>
    <xdr:pic>
      <xdr:nvPicPr>
        <xdr:cNvPr id="90" name="Picture 89">
          <a:extLst>
            <a:ext uri="{FF2B5EF4-FFF2-40B4-BE49-F238E27FC236}">
              <a16:creationId xmlns:a16="http://schemas.microsoft.com/office/drawing/2014/main" id="{4EE6CF4E-E513-4C2C-ABBF-877C7256E0E5}"/>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677294" y="63816819"/>
          <a:ext cx="608876" cy="81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852148</xdr:colOff>
      <xdr:row>417</xdr:row>
      <xdr:rowOff>108001</xdr:rowOff>
    </xdr:from>
    <xdr:to>
      <xdr:col>0</xdr:col>
      <xdr:colOff>1256620</xdr:colOff>
      <xdr:row>421</xdr:row>
      <xdr:rowOff>59445</xdr:rowOff>
    </xdr:to>
    <xdr:pic>
      <xdr:nvPicPr>
        <xdr:cNvPr id="91" name="Picture 90">
          <a:extLst>
            <a:ext uri="{FF2B5EF4-FFF2-40B4-BE49-F238E27FC236}">
              <a16:creationId xmlns:a16="http://schemas.microsoft.com/office/drawing/2014/main" id="{3731FA4D-CEAA-4A62-8F1A-860D4AA02D24}"/>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56910" y="68283188"/>
          <a:ext cx="399710" cy="67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838541</xdr:colOff>
      <xdr:row>479</xdr:row>
      <xdr:rowOff>95250</xdr:rowOff>
    </xdr:from>
    <xdr:to>
      <xdr:col>0</xdr:col>
      <xdr:colOff>1150155</xdr:colOff>
      <xdr:row>482</xdr:row>
      <xdr:rowOff>75331</xdr:rowOff>
    </xdr:to>
    <xdr:pic>
      <xdr:nvPicPr>
        <xdr:cNvPr id="92" name="Picture 91">
          <a:extLst>
            <a:ext uri="{FF2B5EF4-FFF2-40B4-BE49-F238E27FC236}">
              <a16:creationId xmlns:a16="http://schemas.microsoft.com/office/drawing/2014/main" id="{D302C663-D7AC-4D72-B7B6-20E040EF4CC7}"/>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838541" y="78305025"/>
          <a:ext cx="311614" cy="523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784112</xdr:colOff>
      <xdr:row>527</xdr:row>
      <xdr:rowOff>125866</xdr:rowOff>
    </xdr:from>
    <xdr:to>
      <xdr:col>0</xdr:col>
      <xdr:colOff>1085366</xdr:colOff>
      <xdr:row>531</xdr:row>
      <xdr:rowOff>133009</xdr:rowOff>
    </xdr:to>
    <xdr:pic>
      <xdr:nvPicPr>
        <xdr:cNvPr id="93" name="Picture 92">
          <a:extLst>
            <a:ext uri="{FF2B5EF4-FFF2-40B4-BE49-F238E27FC236}">
              <a16:creationId xmlns:a16="http://schemas.microsoft.com/office/drawing/2014/main" id="{40E89881-8678-4013-903F-51B2096848CD}"/>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88874" y="86108041"/>
          <a:ext cx="296492" cy="731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155664</xdr:colOff>
      <xdr:row>636</xdr:row>
      <xdr:rowOff>163809</xdr:rowOff>
    </xdr:from>
    <xdr:to>
      <xdr:col>0</xdr:col>
      <xdr:colOff>1040402</xdr:colOff>
      <xdr:row>638</xdr:row>
      <xdr:rowOff>18122</xdr:rowOff>
    </xdr:to>
    <xdr:pic>
      <xdr:nvPicPr>
        <xdr:cNvPr id="94" name="Picture 93">
          <a:extLst>
            <a:ext uri="{FF2B5EF4-FFF2-40B4-BE49-F238E27FC236}">
              <a16:creationId xmlns:a16="http://schemas.microsoft.com/office/drawing/2014/main" id="{7495799A-072D-4ABF-8F70-6B27F5DB0DC8}"/>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rot="4225798">
          <a:off x="492282" y="103454428"/>
          <a:ext cx="216263" cy="87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609600</xdr:colOff>
      <xdr:row>300</xdr:row>
      <xdr:rowOff>171450</xdr:rowOff>
    </xdr:from>
    <xdr:to>
      <xdr:col>0</xdr:col>
      <xdr:colOff>1238250</xdr:colOff>
      <xdr:row>304</xdr:row>
      <xdr:rowOff>104775</xdr:rowOff>
    </xdr:to>
    <xdr:pic>
      <xdr:nvPicPr>
        <xdr:cNvPr id="95" name="Picture 105">
          <a:extLst>
            <a:ext uri="{FF2B5EF4-FFF2-40B4-BE49-F238E27FC236}">
              <a16:creationId xmlns:a16="http://schemas.microsoft.com/office/drawing/2014/main" id="{10119317-376B-406D-A3BF-3769B119358D}"/>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09600" y="49368075"/>
          <a:ext cx="628650"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542925</xdr:colOff>
      <xdr:row>292</xdr:row>
      <xdr:rowOff>47625</xdr:rowOff>
    </xdr:from>
    <xdr:to>
      <xdr:col>0</xdr:col>
      <xdr:colOff>1104900</xdr:colOff>
      <xdr:row>295</xdr:row>
      <xdr:rowOff>95250</xdr:rowOff>
    </xdr:to>
    <xdr:pic>
      <xdr:nvPicPr>
        <xdr:cNvPr id="96" name="Picture 106">
          <a:extLst>
            <a:ext uri="{FF2B5EF4-FFF2-40B4-BE49-F238E27FC236}">
              <a16:creationId xmlns:a16="http://schemas.microsoft.com/office/drawing/2014/main" id="{6B069A52-CFF7-4255-BB4B-6F6538836E2E}"/>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542925" y="47948850"/>
          <a:ext cx="561975"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33337</xdr:colOff>
      <xdr:row>65</xdr:row>
      <xdr:rowOff>97631</xdr:rowOff>
    </xdr:from>
    <xdr:to>
      <xdr:col>0</xdr:col>
      <xdr:colOff>2033587</xdr:colOff>
      <xdr:row>82</xdr:row>
      <xdr:rowOff>54768</xdr:rowOff>
    </xdr:to>
    <xdr:pic>
      <xdr:nvPicPr>
        <xdr:cNvPr id="97" name="Graphics 2">
          <a:extLst>
            <a:ext uri="{FF2B5EF4-FFF2-40B4-BE49-F238E27FC236}">
              <a16:creationId xmlns:a16="http://schemas.microsoft.com/office/drawing/2014/main" id="{6D1E9E58-BAF7-4689-AE1C-8B9665B05B9C}"/>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38099" y="10765631"/>
          <a:ext cx="2000250" cy="273367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192882</xdr:colOff>
      <xdr:row>41</xdr:row>
      <xdr:rowOff>83342</xdr:rowOff>
    </xdr:from>
    <xdr:to>
      <xdr:col>0</xdr:col>
      <xdr:colOff>1964531</xdr:colOff>
      <xdr:row>55</xdr:row>
      <xdr:rowOff>83342</xdr:rowOff>
    </xdr:to>
    <xdr:pic>
      <xdr:nvPicPr>
        <xdr:cNvPr id="98" name="Graphics 1">
          <a:extLst>
            <a:ext uri="{FF2B5EF4-FFF2-40B4-BE49-F238E27FC236}">
              <a16:creationId xmlns:a16="http://schemas.microsoft.com/office/drawing/2014/main" id="{C1D60EC5-F360-419D-A1B7-423692D5AE95}"/>
            </a:ext>
          </a:extLst>
        </xdr:cNvPr>
        <xdr:cNvPicPr>
          <a:picLocks noChangeAspect="1" noChangeArrowheads="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9569" r="11005"/>
        <a:stretch/>
      </xdr:blipFill>
      <xdr:spPr bwMode="auto">
        <a:xfrm>
          <a:off x="197644" y="6812754"/>
          <a:ext cx="1766887" cy="2266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100012</xdr:colOff>
      <xdr:row>168</xdr:row>
      <xdr:rowOff>48144</xdr:rowOff>
    </xdr:from>
    <xdr:to>
      <xdr:col>0</xdr:col>
      <xdr:colOff>1976437</xdr:colOff>
      <xdr:row>179</xdr:row>
      <xdr:rowOff>138110</xdr:rowOff>
    </xdr:to>
    <xdr:pic>
      <xdr:nvPicPr>
        <xdr:cNvPr id="99" name="Graphics 3">
          <a:extLst>
            <a:ext uri="{FF2B5EF4-FFF2-40B4-BE49-F238E27FC236}">
              <a16:creationId xmlns:a16="http://schemas.microsoft.com/office/drawing/2014/main" id="{4D2EF56A-4E7A-4470-BD55-BE094C790C20}"/>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04774" y="27556344"/>
          <a:ext cx="1876425" cy="187590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185</xdr:row>
      <xdr:rowOff>76201</xdr:rowOff>
    </xdr:from>
    <xdr:to>
      <xdr:col>0</xdr:col>
      <xdr:colOff>1905000</xdr:colOff>
      <xdr:row>197</xdr:row>
      <xdr:rowOff>133351</xdr:rowOff>
    </xdr:to>
    <xdr:pic>
      <xdr:nvPicPr>
        <xdr:cNvPr id="100" name="Graphics 4">
          <a:extLst>
            <a:ext uri="{FF2B5EF4-FFF2-40B4-BE49-F238E27FC236}">
              <a16:creationId xmlns:a16="http://schemas.microsoft.com/office/drawing/2014/main" id="{2E73014E-1A70-49EF-8DDB-D09EDFD2765D}"/>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0" y="30356176"/>
          <a:ext cx="1905000" cy="2000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28575</xdr:colOff>
      <xdr:row>208</xdr:row>
      <xdr:rowOff>85725</xdr:rowOff>
    </xdr:from>
    <xdr:to>
      <xdr:col>0</xdr:col>
      <xdr:colOff>1842313</xdr:colOff>
      <xdr:row>219</xdr:row>
      <xdr:rowOff>114299</xdr:rowOff>
    </xdr:to>
    <xdr:pic>
      <xdr:nvPicPr>
        <xdr:cNvPr id="101" name="Graphics 5">
          <a:extLst>
            <a:ext uri="{FF2B5EF4-FFF2-40B4-BE49-F238E27FC236}">
              <a16:creationId xmlns:a16="http://schemas.microsoft.com/office/drawing/2014/main" id="{5AC242D7-E478-41E8-9AF2-9590A50381C8}"/>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l="14983" t="9991" r="14983" b="4996"/>
        <a:stretch>
          <a:fillRect/>
        </a:stretch>
      </xdr:blipFill>
      <xdr:spPr bwMode="auto">
        <a:xfrm>
          <a:off x="28575" y="34270950"/>
          <a:ext cx="1818500" cy="18097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4983" t="9991" r="14983" b="4996"/>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9526</xdr:colOff>
      <xdr:row>226</xdr:row>
      <xdr:rowOff>19050</xdr:rowOff>
    </xdr:from>
    <xdr:to>
      <xdr:col>0</xdr:col>
      <xdr:colOff>1857376</xdr:colOff>
      <xdr:row>236</xdr:row>
      <xdr:rowOff>135920</xdr:rowOff>
    </xdr:to>
    <xdr:pic>
      <xdr:nvPicPr>
        <xdr:cNvPr id="102" name="Graphics 6">
          <a:extLst>
            <a:ext uri="{FF2B5EF4-FFF2-40B4-BE49-F238E27FC236}">
              <a16:creationId xmlns:a16="http://schemas.microsoft.com/office/drawing/2014/main" id="{A1A4B941-3852-4DBA-91FF-E466A57A41DB}"/>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9526" y="37137975"/>
          <a:ext cx="1847850" cy="174088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160223</xdr:colOff>
      <xdr:row>246</xdr:row>
      <xdr:rowOff>57831</xdr:rowOff>
    </xdr:from>
    <xdr:to>
      <xdr:col>0</xdr:col>
      <xdr:colOff>2046173</xdr:colOff>
      <xdr:row>258</xdr:row>
      <xdr:rowOff>67356</xdr:rowOff>
    </xdr:to>
    <xdr:pic>
      <xdr:nvPicPr>
        <xdr:cNvPr id="103" name="Graphics 7">
          <a:extLst>
            <a:ext uri="{FF2B5EF4-FFF2-40B4-BE49-F238E27FC236}">
              <a16:creationId xmlns:a16="http://schemas.microsoft.com/office/drawing/2014/main" id="{3085266A-8AAF-4D1F-BDCF-C23620690A97}"/>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60223" y="40453356"/>
          <a:ext cx="1885950" cy="1952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639536</xdr:colOff>
      <xdr:row>401</xdr:row>
      <xdr:rowOff>15551</xdr:rowOff>
    </xdr:from>
    <xdr:to>
      <xdr:col>0</xdr:col>
      <xdr:colOff>1324655</xdr:colOff>
      <xdr:row>405</xdr:row>
      <xdr:rowOff>95248</xdr:rowOff>
    </xdr:to>
    <xdr:pic>
      <xdr:nvPicPr>
        <xdr:cNvPr id="104" name="Picture 103">
          <a:extLst>
            <a:ext uri="{FF2B5EF4-FFF2-40B4-BE49-F238E27FC236}">
              <a16:creationId xmlns:a16="http://schemas.microsoft.com/office/drawing/2014/main" id="{D316E199-084F-4A18-A960-CC5D86106F89}"/>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4561" t="14982" r="23287" b="14870"/>
        <a:stretch/>
      </xdr:blipFill>
      <xdr:spPr>
        <a:xfrm>
          <a:off x="639536" y="65599938"/>
          <a:ext cx="685119" cy="798835"/>
        </a:xfrm>
        <a:prstGeom prst="rect">
          <a:avLst/>
        </a:prstGeom>
      </xdr:spPr>
    </xdr:pic>
    <xdr:clientData/>
  </xdr:twoCellAnchor>
  <xdr:twoCellAnchor>
    <xdr:from>
      <xdr:col>0</xdr:col>
      <xdr:colOff>585108</xdr:colOff>
      <xdr:row>591</xdr:row>
      <xdr:rowOff>149684</xdr:rowOff>
    </xdr:from>
    <xdr:to>
      <xdr:col>0</xdr:col>
      <xdr:colOff>1423316</xdr:colOff>
      <xdr:row>595</xdr:row>
      <xdr:rowOff>40825</xdr:rowOff>
    </xdr:to>
    <xdr:pic>
      <xdr:nvPicPr>
        <xdr:cNvPr id="105" name="Picture 84" descr="Picture 84">
          <a:extLst>
            <a:ext uri="{FF2B5EF4-FFF2-40B4-BE49-F238E27FC236}">
              <a16:creationId xmlns:a16="http://schemas.microsoft.com/office/drawing/2014/main" id="{1A57DE11-26D8-418B-8F04-C807EEBF7BD5}"/>
            </a:ext>
          </a:extLst>
        </xdr:cNvPr>
        <xdr:cNvPicPr>
          <a:picLocks noChangeAspect="1"/>
        </xdr:cNvPicPr>
      </xdr:nvPicPr>
      <xdr:blipFill>
        <a:blip xmlns:r="http://schemas.openxmlformats.org/officeDocument/2006/relationships" r:embed="rId25"/>
        <a:stretch>
          <a:fillRect/>
        </a:stretch>
      </xdr:blipFill>
      <xdr:spPr>
        <a:xfrm rot="5400000">
          <a:off x="739553" y="96350138"/>
          <a:ext cx="538841" cy="838208"/>
        </a:xfrm>
        <a:prstGeom prst="rect">
          <a:avLst/>
        </a:prstGeom>
        <a:ln w="12700" cap="flat">
          <a:noFill/>
          <a:miter lim="400000"/>
        </a:ln>
        <a:effectLst/>
      </xdr:spPr>
    </xdr:pic>
    <xdr:clientData/>
  </xdr:twoCellAnchor>
  <xdr:twoCellAnchor editAs="oneCell">
    <xdr:from>
      <xdr:col>7</xdr:col>
      <xdr:colOff>0</xdr:colOff>
      <xdr:row>587</xdr:row>
      <xdr:rowOff>0</xdr:rowOff>
    </xdr:from>
    <xdr:to>
      <xdr:col>7</xdr:col>
      <xdr:colOff>952500</xdr:colOff>
      <xdr:row>587</xdr:row>
      <xdr:rowOff>161924</xdr:rowOff>
    </xdr:to>
    <xdr:pic>
      <xdr:nvPicPr>
        <xdr:cNvPr id="106" name="Picture 105">
          <a:extLst>
            <a:ext uri="{FF2B5EF4-FFF2-40B4-BE49-F238E27FC236}">
              <a16:creationId xmlns:a16="http://schemas.microsoft.com/office/drawing/2014/main" id="{CCEC8622-B0C3-4951-9855-4CE01832F4F3}"/>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8743950" y="95697675"/>
          <a:ext cx="952500" cy="171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367393</xdr:colOff>
      <xdr:row>573</xdr:row>
      <xdr:rowOff>5101</xdr:rowOff>
    </xdr:from>
    <xdr:to>
      <xdr:col>0</xdr:col>
      <xdr:colOff>1687286</xdr:colOff>
      <xdr:row>575</xdr:row>
      <xdr:rowOff>131258</xdr:rowOff>
    </xdr:to>
    <xdr:pic>
      <xdr:nvPicPr>
        <xdr:cNvPr id="107" name="Picture 106">
          <a:extLst>
            <a:ext uri="{FF2B5EF4-FFF2-40B4-BE49-F238E27FC236}">
              <a16:creationId xmlns:a16="http://schemas.microsoft.com/office/drawing/2014/main" id="{71C107EF-3179-4CEB-9131-80108992E825}"/>
            </a:ext>
          </a:extLst>
        </xdr:cNvPr>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t="32738" b="29972"/>
        <a:stretch/>
      </xdr:blipFill>
      <xdr:spPr>
        <a:xfrm>
          <a:off x="372155" y="93440588"/>
          <a:ext cx="1315131" cy="483345"/>
        </a:xfrm>
        <a:prstGeom prst="rect">
          <a:avLst/>
        </a:prstGeom>
      </xdr:spPr>
    </xdr:pic>
    <xdr:clientData/>
  </xdr:twoCellAnchor>
  <xdr:twoCellAnchor editAs="oneCell">
    <xdr:from>
      <xdr:col>0</xdr:col>
      <xdr:colOff>380999</xdr:colOff>
      <xdr:row>650</xdr:row>
      <xdr:rowOff>117728</xdr:rowOff>
    </xdr:from>
    <xdr:to>
      <xdr:col>0</xdr:col>
      <xdr:colOff>1551214</xdr:colOff>
      <xdr:row>652</xdr:row>
      <xdr:rowOff>116340</xdr:rowOff>
    </xdr:to>
    <xdr:pic>
      <xdr:nvPicPr>
        <xdr:cNvPr id="108" name="Picture 107">
          <a:extLst>
            <a:ext uri="{FF2B5EF4-FFF2-40B4-BE49-F238E27FC236}">
              <a16:creationId xmlns:a16="http://schemas.microsoft.com/office/drawing/2014/main" id="{90475217-E414-4C2C-9721-7C5BC4304D0C}"/>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t="40441" b="28922"/>
        <a:stretch/>
      </xdr:blipFill>
      <xdr:spPr>
        <a:xfrm>
          <a:off x="380999" y="106011915"/>
          <a:ext cx="1170215" cy="355800"/>
        </a:xfrm>
        <a:prstGeom prst="rect">
          <a:avLst/>
        </a:prstGeom>
      </xdr:spPr>
    </xdr:pic>
    <xdr:clientData/>
  </xdr:twoCellAnchor>
  <xdr:twoCellAnchor editAs="oneCell">
    <xdr:from>
      <xdr:col>0</xdr:col>
      <xdr:colOff>457541</xdr:colOff>
      <xdr:row>772</xdr:row>
      <xdr:rowOff>127566</xdr:rowOff>
    </xdr:from>
    <xdr:to>
      <xdr:col>0</xdr:col>
      <xdr:colOff>1105078</xdr:colOff>
      <xdr:row>775</xdr:row>
      <xdr:rowOff>104434</xdr:rowOff>
    </xdr:to>
    <xdr:pic>
      <xdr:nvPicPr>
        <xdr:cNvPr id="109" name="Picture 108">
          <a:extLst>
            <a:ext uri="{FF2B5EF4-FFF2-40B4-BE49-F238E27FC236}">
              <a16:creationId xmlns:a16="http://schemas.microsoft.com/office/drawing/2014/main" id="{2FA9F983-9975-4C6B-95DB-9DF0F2A5237C}"/>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457541" y="125776603"/>
          <a:ext cx="647537" cy="51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503912</xdr:colOff>
      <xdr:row>777</xdr:row>
      <xdr:rowOff>8952</xdr:rowOff>
    </xdr:from>
    <xdr:to>
      <xdr:col>0</xdr:col>
      <xdr:colOff>1278623</xdr:colOff>
      <xdr:row>780</xdr:row>
      <xdr:rowOff>65422</xdr:rowOff>
    </xdr:to>
    <xdr:pic>
      <xdr:nvPicPr>
        <xdr:cNvPr id="110" name="Picture 109">
          <a:extLst>
            <a:ext uri="{FF2B5EF4-FFF2-40B4-BE49-F238E27FC236}">
              <a16:creationId xmlns:a16="http://schemas.microsoft.com/office/drawing/2014/main" id="{C22DD94E-A02E-43D6-8BEC-80B0C777F329}"/>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rot="5400000">
          <a:off x="591570" y="126375194"/>
          <a:ext cx="599395" cy="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1023938</xdr:colOff>
      <xdr:row>637</xdr:row>
      <xdr:rowOff>23812</xdr:rowOff>
    </xdr:from>
    <xdr:to>
      <xdr:col>0</xdr:col>
      <xdr:colOff>1933575</xdr:colOff>
      <xdr:row>639</xdr:row>
      <xdr:rowOff>86915</xdr:rowOff>
    </xdr:to>
    <xdr:pic>
      <xdr:nvPicPr>
        <xdr:cNvPr id="111" name="Picture 110">
          <a:extLst>
            <a:ext uri="{FF2B5EF4-FFF2-40B4-BE49-F238E27FC236}">
              <a16:creationId xmlns:a16="http://schemas.microsoft.com/office/drawing/2014/main" id="{C9F9A7AA-191C-41D3-9487-76D63E2FA9D4}"/>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028700" y="103812974"/>
          <a:ext cx="904875" cy="420291"/>
        </a:xfrm>
        <a:prstGeom prst="rect">
          <a:avLst/>
        </a:prstGeom>
      </xdr:spPr>
    </xdr:pic>
    <xdr:clientData/>
  </xdr:twoCellAnchor>
  <xdr:twoCellAnchor editAs="oneCell">
    <xdr:from>
      <xdr:col>0</xdr:col>
      <xdr:colOff>107155</xdr:colOff>
      <xdr:row>13</xdr:row>
      <xdr:rowOff>150812</xdr:rowOff>
    </xdr:from>
    <xdr:to>
      <xdr:col>0</xdr:col>
      <xdr:colOff>1897853</xdr:colOff>
      <xdr:row>23</xdr:row>
      <xdr:rowOff>59529</xdr:rowOff>
    </xdr:to>
    <xdr:pic>
      <xdr:nvPicPr>
        <xdr:cNvPr id="112" name="Picture 111">
          <a:extLst>
            <a:ext uri="{FF2B5EF4-FFF2-40B4-BE49-F238E27FC236}">
              <a16:creationId xmlns:a16="http://schemas.microsoft.com/office/drawing/2014/main" id="{511BEFC7-6613-4F64-93C8-4D3ADA9F6BD8}"/>
            </a:ext>
          </a:extLst>
        </xdr:cNvPr>
        <xdr:cNvPicPr>
          <a:picLocks noChangeAspect="1"/>
        </xdr:cNvPicPr>
      </xdr:nvPicPr>
      <xdr:blipFill>
        <a:blip xmlns:r="http://schemas.openxmlformats.org/officeDocument/2006/relationships" r:embed="rId108"/>
        <a:stretch>
          <a:fillRect/>
        </a:stretch>
      </xdr:blipFill>
      <xdr:spPr>
        <a:xfrm>
          <a:off x="107155" y="2332037"/>
          <a:ext cx="1790698" cy="1718467"/>
        </a:xfrm>
        <a:prstGeom prst="rect">
          <a:avLst/>
        </a:prstGeom>
      </xdr:spPr>
    </xdr:pic>
    <xdr:clientData/>
  </xdr:twoCellAnchor>
  <xdr:twoCellAnchor editAs="oneCell">
    <xdr:from>
      <xdr:col>0</xdr:col>
      <xdr:colOff>381000</xdr:colOff>
      <xdr:row>113</xdr:row>
      <xdr:rowOff>107158</xdr:rowOff>
    </xdr:from>
    <xdr:to>
      <xdr:col>0</xdr:col>
      <xdr:colOff>1626978</xdr:colOff>
      <xdr:row>123</xdr:row>
      <xdr:rowOff>153600</xdr:rowOff>
    </xdr:to>
    <xdr:pic>
      <xdr:nvPicPr>
        <xdr:cNvPr id="113" name="Picture 112">
          <a:extLst>
            <a:ext uri="{FF2B5EF4-FFF2-40B4-BE49-F238E27FC236}">
              <a16:creationId xmlns:a16="http://schemas.microsoft.com/office/drawing/2014/main" id="{94272B7C-5D0F-4935-9AB9-5DBFEFEE16F2}"/>
            </a:ext>
          </a:extLst>
        </xdr:cNvPr>
        <xdr:cNvPicPr>
          <a:picLocks noChangeAspect="1"/>
        </xdr:cNvPicPr>
      </xdr:nvPicPr>
      <xdr:blipFill>
        <a:blip xmlns:r="http://schemas.openxmlformats.org/officeDocument/2006/relationships" r:embed="rId109"/>
        <a:stretch>
          <a:fillRect/>
        </a:stretch>
      </xdr:blipFill>
      <xdr:spPr>
        <a:xfrm>
          <a:off x="381000" y="18647570"/>
          <a:ext cx="1245978" cy="1851430"/>
        </a:xfrm>
        <a:prstGeom prst="rect">
          <a:avLst/>
        </a:prstGeom>
      </xdr:spPr>
    </xdr:pic>
    <xdr:clientData/>
  </xdr:twoCellAnchor>
  <xdr:twoCellAnchor editAs="oneCell">
    <xdr:from>
      <xdr:col>0</xdr:col>
      <xdr:colOff>559595</xdr:colOff>
      <xdr:row>314</xdr:row>
      <xdr:rowOff>161676</xdr:rowOff>
    </xdr:from>
    <xdr:to>
      <xdr:col>0</xdr:col>
      <xdr:colOff>1445419</xdr:colOff>
      <xdr:row>320</xdr:row>
      <xdr:rowOff>17510</xdr:rowOff>
    </xdr:to>
    <xdr:pic>
      <xdr:nvPicPr>
        <xdr:cNvPr id="114" name="Picture 113">
          <a:extLst>
            <a:ext uri="{FF2B5EF4-FFF2-40B4-BE49-F238E27FC236}">
              <a16:creationId xmlns:a16="http://schemas.microsoft.com/office/drawing/2014/main" id="{8A48CAA2-3C8F-4052-936F-C4A601314632}"/>
            </a:ext>
          </a:extLst>
        </xdr:cNvPr>
        <xdr:cNvPicPr>
          <a:picLocks noChangeAspect="1"/>
        </xdr:cNvPicPr>
      </xdr:nvPicPr>
      <xdr:blipFill>
        <a:blip xmlns:r="http://schemas.openxmlformats.org/officeDocument/2006/relationships" r:embed="rId110"/>
        <a:stretch>
          <a:fillRect/>
        </a:stretch>
      </xdr:blipFill>
      <xdr:spPr>
        <a:xfrm>
          <a:off x="559595" y="51634776"/>
          <a:ext cx="885824" cy="941684"/>
        </a:xfrm>
        <a:prstGeom prst="rect">
          <a:avLst/>
        </a:prstGeom>
      </xdr:spPr>
    </xdr:pic>
    <xdr:clientData/>
  </xdr:twoCellAnchor>
  <xdr:twoCellAnchor editAs="oneCell">
    <xdr:from>
      <xdr:col>0</xdr:col>
      <xdr:colOff>619125</xdr:colOff>
      <xdr:row>322</xdr:row>
      <xdr:rowOff>11906</xdr:rowOff>
    </xdr:from>
    <xdr:to>
      <xdr:col>0</xdr:col>
      <xdr:colOff>1440656</xdr:colOff>
      <xdr:row>327</xdr:row>
      <xdr:rowOff>56184</xdr:rowOff>
    </xdr:to>
    <xdr:pic>
      <xdr:nvPicPr>
        <xdr:cNvPr id="115" name="Picture 114">
          <a:extLst>
            <a:ext uri="{FF2B5EF4-FFF2-40B4-BE49-F238E27FC236}">
              <a16:creationId xmlns:a16="http://schemas.microsoft.com/office/drawing/2014/main" id="{BE79B5D9-A450-48FC-B284-4973BBC4E301}"/>
            </a:ext>
          </a:extLst>
        </xdr:cNvPr>
        <xdr:cNvPicPr>
          <a:picLocks noChangeAspect="1"/>
        </xdr:cNvPicPr>
      </xdr:nvPicPr>
      <xdr:blipFill>
        <a:blip xmlns:r="http://schemas.openxmlformats.org/officeDocument/2006/relationships" r:embed="rId111"/>
        <a:stretch>
          <a:fillRect/>
        </a:stretch>
      </xdr:blipFill>
      <xdr:spPr>
        <a:xfrm>
          <a:off x="619125" y="52780406"/>
          <a:ext cx="821531" cy="949153"/>
        </a:xfrm>
        <a:prstGeom prst="rect">
          <a:avLst/>
        </a:prstGeom>
      </xdr:spPr>
    </xdr:pic>
    <xdr:clientData/>
  </xdr:twoCellAnchor>
  <xdr:twoCellAnchor editAs="oneCell">
    <xdr:from>
      <xdr:col>0</xdr:col>
      <xdr:colOff>250031</xdr:colOff>
      <xdr:row>147</xdr:row>
      <xdr:rowOff>154781</xdr:rowOff>
    </xdr:from>
    <xdr:to>
      <xdr:col>0</xdr:col>
      <xdr:colOff>1541597</xdr:colOff>
      <xdr:row>154</xdr:row>
      <xdr:rowOff>150019</xdr:rowOff>
    </xdr:to>
    <xdr:pic>
      <xdr:nvPicPr>
        <xdr:cNvPr id="116" name="Picture 115" descr="Serpentine">
          <a:extLst>
            <a:ext uri="{FF2B5EF4-FFF2-40B4-BE49-F238E27FC236}">
              <a16:creationId xmlns:a16="http://schemas.microsoft.com/office/drawing/2014/main" id="{14666F22-1224-4821-9A8B-5067C30CE976}"/>
            </a:ext>
          </a:extLst>
        </xdr:cNvPr>
        <xdr:cNvPicPr>
          <a:picLocks noChangeAspect="1" noChangeArrowheads="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rcRect l="21673" t="9149" r="23663" b="19558"/>
        <a:stretch/>
      </xdr:blipFill>
      <xdr:spPr bwMode="auto">
        <a:xfrm>
          <a:off x="250031" y="24233981"/>
          <a:ext cx="1291566" cy="1262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369094</xdr:colOff>
      <xdr:row>562</xdr:row>
      <xdr:rowOff>1</xdr:rowOff>
    </xdr:from>
    <xdr:to>
      <xdr:col>0</xdr:col>
      <xdr:colOff>1321594</xdr:colOff>
      <xdr:row>565</xdr:row>
      <xdr:rowOff>104161</xdr:rowOff>
    </xdr:to>
    <xdr:pic>
      <xdr:nvPicPr>
        <xdr:cNvPr id="117" name="Picture 116">
          <a:extLst>
            <a:ext uri="{FF2B5EF4-FFF2-40B4-BE49-F238E27FC236}">
              <a16:creationId xmlns:a16="http://schemas.microsoft.com/office/drawing/2014/main" id="{31C75438-BC04-4057-B827-23F3AF0F1392}"/>
            </a:ext>
          </a:extLst>
        </xdr:cNvPr>
        <xdr:cNvPicPr>
          <a:picLocks noChangeAspect="1"/>
        </xdr:cNvPicPr>
      </xdr:nvPicPr>
      <xdr:blipFill>
        <a:blip xmlns:r="http://schemas.openxmlformats.org/officeDocument/2006/relationships" r:embed="rId113"/>
        <a:stretch>
          <a:fillRect/>
        </a:stretch>
      </xdr:blipFill>
      <xdr:spPr>
        <a:xfrm>
          <a:off x="369094" y="91649551"/>
          <a:ext cx="952500" cy="647085"/>
        </a:xfrm>
        <a:prstGeom prst="rect">
          <a:avLst/>
        </a:prstGeom>
      </xdr:spPr>
    </xdr:pic>
    <xdr:clientData/>
  </xdr:twoCellAnchor>
  <xdr:twoCellAnchor editAs="oneCell">
    <xdr:from>
      <xdr:col>0</xdr:col>
      <xdr:colOff>773906</xdr:colOff>
      <xdr:row>850</xdr:row>
      <xdr:rowOff>3208</xdr:rowOff>
    </xdr:from>
    <xdr:to>
      <xdr:col>0</xdr:col>
      <xdr:colOff>1064419</xdr:colOff>
      <xdr:row>852</xdr:row>
      <xdr:rowOff>107155</xdr:rowOff>
    </xdr:to>
    <xdr:pic>
      <xdr:nvPicPr>
        <xdr:cNvPr id="118" name="Picture 117">
          <a:extLst>
            <a:ext uri="{FF2B5EF4-FFF2-40B4-BE49-F238E27FC236}">
              <a16:creationId xmlns:a16="http://schemas.microsoft.com/office/drawing/2014/main" id="{439DEE86-EE25-4E9B-BB29-C10C9B41B558}"/>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773906" y="138282395"/>
          <a:ext cx="290513" cy="46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233245</xdr:colOff>
      <xdr:row>273</xdr:row>
      <xdr:rowOff>154781</xdr:rowOff>
    </xdr:from>
    <xdr:to>
      <xdr:col>0</xdr:col>
      <xdr:colOff>1559719</xdr:colOff>
      <xdr:row>282</xdr:row>
      <xdr:rowOff>36846</xdr:rowOff>
    </xdr:to>
    <xdr:pic>
      <xdr:nvPicPr>
        <xdr:cNvPr id="119" name="Picture 118">
          <a:extLst>
            <a:ext uri="{FF2B5EF4-FFF2-40B4-BE49-F238E27FC236}">
              <a16:creationId xmlns:a16="http://schemas.microsoft.com/office/drawing/2014/main" id="{CCD7BFDD-93BB-4226-9D66-BE55063A972C}"/>
            </a:ext>
          </a:extLst>
        </xdr:cNvPr>
        <xdr:cNvPicPr>
          <a:picLocks noChangeAspect="1"/>
        </xdr:cNvPicPr>
      </xdr:nvPicPr>
      <xdr:blipFill>
        <a:blip xmlns:r="http://schemas.openxmlformats.org/officeDocument/2006/relationships" r:embed="rId115"/>
        <a:stretch>
          <a:fillRect/>
        </a:stretch>
      </xdr:blipFill>
      <xdr:spPr>
        <a:xfrm>
          <a:off x="238007" y="44950856"/>
          <a:ext cx="1321712" cy="1510840"/>
        </a:xfrm>
        <a:prstGeom prst="rect">
          <a:avLst/>
        </a:prstGeom>
      </xdr:spPr>
    </xdr:pic>
    <xdr:clientData/>
  </xdr:twoCellAnchor>
  <xdr:twoCellAnchor editAs="oneCell">
    <xdr:from>
      <xdr:col>0</xdr:col>
      <xdr:colOff>345281</xdr:colOff>
      <xdr:row>844</xdr:row>
      <xdr:rowOff>23813</xdr:rowOff>
    </xdr:from>
    <xdr:to>
      <xdr:col>0</xdr:col>
      <xdr:colOff>904875</xdr:colOff>
      <xdr:row>848</xdr:row>
      <xdr:rowOff>30270</xdr:rowOff>
    </xdr:to>
    <xdr:pic>
      <xdr:nvPicPr>
        <xdr:cNvPr id="120" name="Picture 119">
          <a:extLst>
            <a:ext uri="{FF2B5EF4-FFF2-40B4-BE49-F238E27FC236}">
              <a16:creationId xmlns:a16="http://schemas.microsoft.com/office/drawing/2014/main" id="{4C16F235-ADE3-4E9C-911A-164F617D2850}"/>
            </a:ext>
          </a:extLst>
        </xdr:cNvPr>
        <xdr:cNvPicPr>
          <a:picLocks noChangeAspect="1"/>
        </xdr:cNvPicPr>
      </xdr:nvPicPr>
      <xdr:blipFill>
        <a:blip xmlns:r="http://schemas.openxmlformats.org/officeDocument/2006/relationships" r:embed="rId116"/>
        <a:stretch>
          <a:fillRect/>
        </a:stretch>
      </xdr:blipFill>
      <xdr:spPr>
        <a:xfrm>
          <a:off x="345281" y="137331450"/>
          <a:ext cx="559594" cy="725595"/>
        </a:xfrm>
        <a:prstGeom prst="rect">
          <a:avLst/>
        </a:prstGeom>
      </xdr:spPr>
    </xdr:pic>
    <xdr:clientData/>
  </xdr:twoCellAnchor>
  <xdr:twoCellAnchor editAs="oneCell">
    <xdr:from>
      <xdr:col>0</xdr:col>
      <xdr:colOff>1190626</xdr:colOff>
      <xdr:row>844</xdr:row>
      <xdr:rowOff>35719</xdr:rowOff>
    </xdr:from>
    <xdr:to>
      <xdr:col>0</xdr:col>
      <xdr:colOff>1695450</xdr:colOff>
      <xdr:row>848</xdr:row>
      <xdr:rowOff>95057</xdr:rowOff>
    </xdr:to>
    <xdr:pic>
      <xdr:nvPicPr>
        <xdr:cNvPr id="121" name="Picture 120">
          <a:extLst>
            <a:ext uri="{FF2B5EF4-FFF2-40B4-BE49-F238E27FC236}">
              <a16:creationId xmlns:a16="http://schemas.microsoft.com/office/drawing/2014/main" id="{7AF5A712-21E4-4845-8C45-97A70929AE82}"/>
            </a:ext>
          </a:extLst>
        </xdr:cNvPr>
        <xdr:cNvPicPr>
          <a:picLocks noChangeAspect="1"/>
        </xdr:cNvPicPr>
      </xdr:nvPicPr>
      <xdr:blipFill>
        <a:blip xmlns:r="http://schemas.openxmlformats.org/officeDocument/2006/relationships" r:embed="rId117"/>
        <a:stretch>
          <a:fillRect/>
        </a:stretch>
      </xdr:blipFill>
      <xdr:spPr>
        <a:xfrm>
          <a:off x="1190626" y="137338594"/>
          <a:ext cx="504824" cy="783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ileyx.com/wx-valor-lenses-accessory-chval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3m.com/3M/en_US/company-us/all-3m-products/~/3M-PELTOR-WS-LiteCom-PRO-III-Headset-Headband-MT73H7A4D10-NA/?N=5002385+3291172651&amp;rt=rud" TargetMode="External"/><Relationship Id="rId13" Type="http://schemas.openxmlformats.org/officeDocument/2006/relationships/hyperlink" Target="https://www.teamwendy.com/products/aftermarket-systems/liner-systems/epic-air-comfort-pad-replacement-kit" TargetMode="External"/><Relationship Id="rId3" Type="http://schemas.openxmlformats.org/officeDocument/2006/relationships/hyperlink" Target="https://vertx.com/vtx8526" TargetMode="External"/><Relationship Id="rId7" Type="http://schemas.openxmlformats.org/officeDocument/2006/relationships/hyperlink" Target="https://lbxtactical.com/products/kneep" TargetMode="External"/><Relationship Id="rId12" Type="http://schemas.openxmlformats.org/officeDocument/2006/relationships/hyperlink" Target="https://www.teamwendy.com/products/helmets-accessories/parts-accessories/exfil-peltor-quick-release-adapter-kit" TargetMode="External"/><Relationship Id="rId2" Type="http://schemas.openxmlformats.org/officeDocument/2006/relationships/hyperlink" Target="https://vertx.com/tactical-pants" TargetMode="External"/><Relationship Id="rId1" Type="http://schemas.openxmlformats.org/officeDocument/2006/relationships/hyperlink" Target="https://www.thegpsstore.com/Garmin-Foretrex-701-Ballistic-Edition-P5316.aspx" TargetMode="External"/><Relationship Id="rId6" Type="http://schemas.openxmlformats.org/officeDocument/2006/relationships/hyperlink" Target="https://wileyx.com/wx-valor-lenses-accessory-chvalc" TargetMode="External"/><Relationship Id="rId11" Type="http://schemas.openxmlformats.org/officeDocument/2006/relationships/hyperlink" Target="https://www.teamwendy.com/products/helmets-accessories/helmets/exfil-ballistic" TargetMode="External"/><Relationship Id="rId5" Type="http://schemas.openxmlformats.org/officeDocument/2006/relationships/hyperlink" Target="https://wileyx.com/wx-valor-sunglasses-chval01" TargetMode="External"/><Relationship Id="rId15" Type="http://schemas.openxmlformats.org/officeDocument/2006/relationships/printerSettings" Target="../printerSettings/printerSettings2.bin"/><Relationship Id="rId10" Type="http://schemas.openxmlformats.org/officeDocument/2006/relationships/hyperlink" Target="https://www.cryeprecision.com/ProductDetail/aprcsw02lgr_g4-combat-shirt" TargetMode="External"/><Relationship Id="rId4" Type="http://schemas.openxmlformats.org/officeDocument/2006/relationships/hyperlink" Target="https://www.thegpsstore.com/Garmin-Foretrex-601-Wrist-Worn-GPS-P5318.aspx" TargetMode="External"/><Relationship Id="rId9" Type="http://schemas.openxmlformats.org/officeDocument/2006/relationships/hyperlink" Target="https://www.cryeprecision.com/ProductDetail/aprcpw0232r_g4-combat-pant" TargetMode="External"/><Relationship Id="rId14" Type="http://schemas.openxmlformats.org/officeDocument/2006/relationships/hyperlink" Target="https://www.teamwendy.com/products/aftermarket-systems/retention-systems/cam-fit-retention-syste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B76"/>
  <sheetViews>
    <sheetView tabSelected="1" topLeftCell="A13" zoomScale="115" zoomScaleNormal="115" zoomScaleSheetLayoutView="100" workbookViewId="0">
      <selection activeCell="O24" sqref="O24"/>
    </sheetView>
  </sheetViews>
  <sheetFormatPr defaultColWidth="9" defaultRowHeight="13.15" x14ac:dyDescent="0.3"/>
  <cols>
    <col min="1" max="1" width="9" style="173" customWidth="1"/>
    <col min="2" max="2" width="19.1328125" style="173" customWidth="1"/>
    <col min="3" max="3" width="9.265625" style="173" customWidth="1"/>
    <col min="4" max="4" width="16" style="227" customWidth="1"/>
    <col min="5" max="5" width="13" style="173" customWidth="1"/>
    <col min="6" max="6" width="12.73046875" style="173" customWidth="1"/>
    <col min="7" max="7" width="12.1328125" style="173" customWidth="1"/>
    <col min="8" max="8" width="7.59765625" style="173" customWidth="1"/>
    <col min="9" max="9" width="11.1328125" style="173" customWidth="1"/>
    <col min="10" max="10" width="25.73046875" style="173" customWidth="1"/>
    <col min="11" max="11" width="9.1328125" style="226" customWidth="1"/>
    <col min="12" max="12" width="11.3984375" style="226" customWidth="1"/>
    <col min="13" max="13" width="14.59765625" style="173" customWidth="1"/>
    <col min="14" max="14" width="4.1328125" style="173" customWidth="1"/>
    <col min="15" max="15" width="9.86328125" style="173" customWidth="1"/>
    <col min="16" max="16" width="10" style="174" customWidth="1"/>
    <col min="17" max="17" width="11.59765625" style="175" customWidth="1"/>
    <col min="18" max="18" width="14.59765625" style="175" customWidth="1"/>
    <col min="19" max="19" width="21.59765625" style="173" customWidth="1"/>
    <col min="20" max="20" width="28.73046875" style="173" customWidth="1"/>
    <col min="21" max="16384" width="9" style="173"/>
  </cols>
  <sheetData>
    <row r="1" spans="2:18" ht="72.75" customHeight="1" x14ac:dyDescent="0.3">
      <c r="B1" s="338" t="s">
        <v>1051</v>
      </c>
      <c r="C1" s="338"/>
      <c r="D1" s="338"/>
      <c r="E1" s="338"/>
      <c r="F1" s="338"/>
      <c r="G1" s="338"/>
      <c r="H1" s="338"/>
      <c r="I1" s="338"/>
      <c r="J1" s="338"/>
      <c r="K1" s="338"/>
      <c r="L1" s="172"/>
    </row>
    <row r="2" spans="2:18" x14ac:dyDescent="0.3">
      <c r="B2" s="176"/>
      <c r="C2" s="176"/>
      <c r="D2" s="187"/>
      <c r="E2" s="187"/>
      <c r="F2" s="187"/>
      <c r="G2" s="187"/>
      <c r="H2" s="187"/>
      <c r="I2" s="187"/>
      <c r="J2" s="179"/>
      <c r="K2" s="180"/>
      <c r="L2" s="180"/>
      <c r="Q2" s="181"/>
    </row>
    <row r="3" spans="2:18" ht="13.5" thickBot="1" x14ac:dyDescent="0.35">
      <c r="B3" s="176"/>
      <c r="C3" s="176"/>
      <c r="D3" s="176"/>
      <c r="E3" s="177"/>
      <c r="F3" s="178"/>
      <c r="G3" s="182"/>
      <c r="K3" s="183"/>
      <c r="L3" s="183"/>
    </row>
    <row r="4" spans="2:18" ht="13.5" x14ac:dyDescent="0.35">
      <c r="B4" s="392" t="s">
        <v>1036</v>
      </c>
      <c r="C4" s="393"/>
      <c r="D4" s="393"/>
      <c r="E4" s="393"/>
      <c r="F4" s="394"/>
      <c r="G4" s="182"/>
      <c r="H4" s="294"/>
      <c r="I4" s="388" t="s">
        <v>1071</v>
      </c>
      <c r="J4" s="388"/>
      <c r="K4" s="295"/>
      <c r="L4" s="185"/>
    </row>
    <row r="5" spans="2:18" ht="14.25" customHeight="1" x14ac:dyDescent="0.3">
      <c r="B5" s="229" t="s">
        <v>1037</v>
      </c>
      <c r="C5" s="351"/>
      <c r="D5" s="351"/>
      <c r="E5" s="351"/>
      <c r="F5" s="230"/>
      <c r="G5" s="182"/>
      <c r="H5" s="339" t="s">
        <v>1073</v>
      </c>
      <c r="I5" s="340"/>
      <c r="J5" s="340"/>
      <c r="K5" s="341"/>
      <c r="L5" s="188"/>
    </row>
    <row r="6" spans="2:18" x14ac:dyDescent="0.3">
      <c r="B6" s="229" t="s">
        <v>1038</v>
      </c>
      <c r="C6" s="351"/>
      <c r="D6" s="351"/>
      <c r="E6" s="351"/>
      <c r="F6" s="230"/>
      <c r="G6" s="178"/>
      <c r="H6" s="342"/>
      <c r="I6" s="340"/>
      <c r="J6" s="340"/>
      <c r="K6" s="341"/>
      <c r="L6" s="190"/>
    </row>
    <row r="7" spans="2:18" x14ac:dyDescent="0.3">
      <c r="B7" s="229" t="s">
        <v>1039</v>
      </c>
      <c r="C7" s="351"/>
      <c r="D7" s="351"/>
      <c r="E7" s="351"/>
      <c r="F7" s="230"/>
      <c r="G7" s="178"/>
      <c r="H7" s="389" t="s">
        <v>1068</v>
      </c>
      <c r="I7" s="390"/>
      <c r="J7" s="347"/>
      <c r="K7" s="348"/>
      <c r="L7" s="190"/>
      <c r="Q7" s="181"/>
    </row>
    <row r="8" spans="2:18" x14ac:dyDescent="0.3">
      <c r="B8" s="229" t="s">
        <v>1040</v>
      </c>
      <c r="C8" s="351"/>
      <c r="D8" s="351"/>
      <c r="E8" s="351"/>
      <c r="F8" s="230"/>
      <c r="G8" s="178"/>
      <c r="H8" s="304" t="s">
        <v>0</v>
      </c>
      <c r="I8" s="305"/>
      <c r="J8" s="381"/>
      <c r="K8" s="382"/>
      <c r="L8" s="192"/>
    </row>
    <row r="9" spans="2:18" x14ac:dyDescent="0.3">
      <c r="B9" s="229" t="s">
        <v>1041</v>
      </c>
      <c r="C9" s="351"/>
      <c r="D9" s="351"/>
      <c r="E9" s="351"/>
      <c r="F9" s="230"/>
      <c r="H9" s="306" t="s">
        <v>1067</v>
      </c>
      <c r="I9" s="307"/>
      <c r="J9" s="347"/>
      <c r="K9" s="348"/>
      <c r="L9" s="185"/>
    </row>
    <row r="10" spans="2:18" x14ac:dyDescent="0.3">
      <c r="B10" s="229" t="s">
        <v>1042</v>
      </c>
      <c r="C10" s="351"/>
      <c r="D10" s="351"/>
      <c r="E10" s="351"/>
      <c r="F10" s="230"/>
      <c r="H10" s="304" t="s">
        <v>1069</v>
      </c>
      <c r="I10" s="305"/>
      <c r="J10" s="383"/>
      <c r="K10" s="384"/>
      <c r="L10" s="192"/>
    </row>
    <row r="11" spans="2:18" ht="14.25" customHeight="1" thickBot="1" x14ac:dyDescent="0.35">
      <c r="B11" s="229" t="s">
        <v>1043</v>
      </c>
      <c r="C11" s="418"/>
      <c r="D11" s="418"/>
      <c r="E11" s="418"/>
      <c r="F11" s="231"/>
      <c r="H11" s="308" t="s">
        <v>1070</v>
      </c>
      <c r="I11" s="309"/>
      <c r="J11" s="302"/>
      <c r="K11" s="303"/>
      <c r="L11" s="194"/>
    </row>
    <row r="12" spans="2:18" ht="14.25" customHeight="1" thickBot="1" x14ac:dyDescent="0.35">
      <c r="B12" s="229" t="s">
        <v>1044</v>
      </c>
      <c r="C12" s="418"/>
      <c r="D12" s="418"/>
      <c r="E12" s="418"/>
      <c r="F12" s="231"/>
      <c r="I12" s="193"/>
      <c r="J12" s="193"/>
      <c r="K12" s="194"/>
      <c r="L12" s="194"/>
    </row>
    <row r="13" spans="2:18" x14ac:dyDescent="0.3">
      <c r="B13" s="229" t="s">
        <v>1075</v>
      </c>
      <c r="C13" s="296"/>
      <c r="D13" s="391"/>
      <c r="E13" s="391"/>
      <c r="F13" s="232"/>
      <c r="H13" s="412" t="s">
        <v>1074</v>
      </c>
      <c r="I13" s="413"/>
      <c r="J13" s="413"/>
      <c r="K13" s="413"/>
      <c r="L13" s="413"/>
      <c r="M13" s="414"/>
    </row>
    <row r="14" spans="2:18" ht="14.65" customHeight="1" thickBot="1" x14ac:dyDescent="0.35">
      <c r="B14" s="229" t="s">
        <v>1045</v>
      </c>
      <c r="C14" s="419"/>
      <c r="D14" s="419"/>
      <c r="E14" s="419"/>
      <c r="F14" s="230"/>
      <c r="H14" s="415"/>
      <c r="I14" s="416"/>
      <c r="J14" s="416"/>
      <c r="K14" s="416"/>
      <c r="L14" s="416"/>
      <c r="M14" s="417"/>
    </row>
    <row r="15" spans="2:18" ht="14.25" customHeight="1" thickBot="1" x14ac:dyDescent="0.35">
      <c r="B15" s="292" t="s">
        <v>1047</v>
      </c>
      <c r="C15" s="420"/>
      <c r="D15" s="420"/>
      <c r="E15" s="420"/>
      <c r="F15" s="293"/>
      <c r="G15" s="178"/>
      <c r="H15" s="195"/>
      <c r="I15" s="189"/>
      <c r="J15" s="193"/>
      <c r="K15" s="190"/>
      <c r="L15" s="190"/>
    </row>
    <row r="16" spans="2:18" s="191" customFormat="1" ht="13.5" thickBot="1" x14ac:dyDescent="0.35">
      <c r="C16" s="266"/>
      <c r="D16" s="266"/>
      <c r="E16" s="266"/>
      <c r="F16" s="266"/>
      <c r="G16" s="198"/>
      <c r="H16" s="194"/>
      <c r="I16" s="189"/>
      <c r="J16" s="189"/>
      <c r="K16" s="190"/>
      <c r="L16" s="190"/>
      <c r="P16" s="196"/>
      <c r="Q16" s="197"/>
      <c r="R16" s="197"/>
    </row>
    <row r="17" spans="1:80" ht="14.25" customHeight="1" x14ac:dyDescent="0.3">
      <c r="B17" s="358" t="s">
        <v>1034</v>
      </c>
      <c r="C17" s="359"/>
      <c r="D17" s="359"/>
      <c r="E17" s="359"/>
      <c r="F17" s="359"/>
      <c r="G17" s="359"/>
      <c r="H17" s="359"/>
      <c r="I17" s="359"/>
      <c r="J17" s="360"/>
      <c r="K17" s="199"/>
      <c r="L17" s="199"/>
      <c r="P17" s="267"/>
      <c r="Q17" s="268"/>
      <c r="R17" s="268"/>
      <c r="S17" s="186"/>
      <c r="T17" s="186"/>
    </row>
    <row r="18" spans="1:80" ht="14.25" customHeight="1" thickBot="1" x14ac:dyDescent="0.35">
      <c r="B18" s="361"/>
      <c r="C18" s="362"/>
      <c r="D18" s="362"/>
      <c r="E18" s="362"/>
      <c r="F18" s="362"/>
      <c r="G18" s="362"/>
      <c r="H18" s="362"/>
      <c r="I18" s="362"/>
      <c r="J18" s="363"/>
      <c r="K18" s="199"/>
      <c r="L18" s="199"/>
      <c r="P18" s="395"/>
      <c r="Q18" s="395"/>
      <c r="R18" s="395"/>
      <c r="S18" s="395"/>
      <c r="T18" s="395"/>
    </row>
    <row r="19" spans="1:80" s="191" customFormat="1" ht="28.15" customHeight="1" x14ac:dyDescent="0.3">
      <c r="A19" s="269"/>
      <c r="B19" s="407" t="s">
        <v>1059</v>
      </c>
      <c r="C19" s="408"/>
      <c r="D19" s="408"/>
      <c r="E19" s="408"/>
      <c r="F19" s="408"/>
      <c r="G19" s="408"/>
      <c r="H19" s="408"/>
      <c r="I19" s="408"/>
      <c r="J19" s="409"/>
      <c r="K19" s="270"/>
      <c r="L19" s="270"/>
      <c r="M19" s="269"/>
      <c r="P19" s="196"/>
      <c r="Q19" s="197"/>
      <c r="R19" s="197"/>
    </row>
    <row r="20" spans="1:80" ht="13.9" thickBot="1" x14ac:dyDescent="0.4">
      <c r="A20" s="227"/>
      <c r="B20" s="410" t="s">
        <v>1060</v>
      </c>
      <c r="C20" s="411"/>
      <c r="D20" s="411"/>
      <c r="E20" s="411"/>
      <c r="F20" s="411"/>
      <c r="G20" s="411"/>
      <c r="H20" s="288"/>
      <c r="I20" s="274"/>
      <c r="J20" s="275"/>
      <c r="K20" s="227"/>
      <c r="L20" s="173"/>
      <c r="M20" s="174"/>
      <c r="N20" s="175"/>
      <c r="O20" s="175"/>
      <c r="P20" s="175"/>
      <c r="Q20" s="173"/>
      <c r="R20" s="173"/>
      <c r="S20" s="186"/>
    </row>
    <row r="21" spans="1:80" ht="14.25" customHeight="1" thickBot="1" x14ac:dyDescent="0.4">
      <c r="A21" s="227"/>
      <c r="B21" s="379" t="s">
        <v>1061</v>
      </c>
      <c r="C21" s="380"/>
      <c r="D21" s="380"/>
      <c r="E21" s="380"/>
      <c r="F21" s="380"/>
      <c r="G21" s="380"/>
      <c r="H21" s="289"/>
      <c r="I21" s="276"/>
      <c r="J21" s="277"/>
      <c r="K21" s="227"/>
      <c r="L21" s="227"/>
      <c r="M21" s="227"/>
      <c r="O21" s="385" t="s">
        <v>1057</v>
      </c>
      <c r="P21" s="386"/>
      <c r="Q21" s="386"/>
      <c r="R21" s="386"/>
      <c r="S21" s="386"/>
      <c r="T21" s="387"/>
      <c r="U21" s="196"/>
    </row>
    <row r="22" spans="1:80" s="203" customFormat="1" ht="42" customHeight="1" x14ac:dyDescent="0.35">
      <c r="A22" s="370" t="s">
        <v>1033</v>
      </c>
      <c r="B22" s="370"/>
      <c r="C22" s="371"/>
      <c r="D22" s="271" t="s">
        <v>1032</v>
      </c>
      <c r="E22" s="272" t="s">
        <v>6</v>
      </c>
      <c r="F22" s="273" t="s">
        <v>61</v>
      </c>
      <c r="G22" s="273" t="s">
        <v>1046</v>
      </c>
      <c r="H22" s="376" t="s">
        <v>3</v>
      </c>
      <c r="I22" s="377"/>
      <c r="J22" s="378"/>
      <c r="K22" s="201" t="s">
        <v>4</v>
      </c>
      <c r="L22" s="200" t="s">
        <v>5</v>
      </c>
      <c r="M22" s="200" t="s">
        <v>1050</v>
      </c>
      <c r="N22" s="243"/>
      <c r="O22" s="314" t="s">
        <v>1076</v>
      </c>
      <c r="P22" s="315" t="s">
        <v>1048</v>
      </c>
      <c r="Q22" s="316" t="s">
        <v>1053</v>
      </c>
      <c r="R22" s="315" t="s">
        <v>1049</v>
      </c>
      <c r="S22" s="317" t="s">
        <v>7</v>
      </c>
      <c r="T22" s="318" t="s">
        <v>8</v>
      </c>
      <c r="U22" s="202"/>
    </row>
    <row r="23" spans="1:80" s="208" customFormat="1" ht="37.5" customHeight="1" x14ac:dyDescent="0.35">
      <c r="A23" s="372" t="s">
        <v>1056</v>
      </c>
      <c r="B23" s="372"/>
      <c r="C23" s="373"/>
      <c r="D23" s="310" t="s">
        <v>1054</v>
      </c>
      <c r="E23" s="311">
        <v>43990</v>
      </c>
      <c r="F23" s="310" t="s">
        <v>9</v>
      </c>
      <c r="G23" s="310" t="s">
        <v>1055</v>
      </c>
      <c r="H23" s="374" t="s">
        <v>38</v>
      </c>
      <c r="I23" s="375"/>
      <c r="J23" s="375"/>
      <c r="K23" s="312">
        <v>2</v>
      </c>
      <c r="L23" s="313">
        <v>100</v>
      </c>
      <c r="M23" s="313">
        <f t="shared" ref="M23" si="0">SUM(K23*L23)</f>
        <v>200</v>
      </c>
      <c r="N23" s="244"/>
      <c r="O23" s="319">
        <v>44001</v>
      </c>
      <c r="P23" s="204">
        <v>25</v>
      </c>
      <c r="Q23" s="204">
        <f t="shared" ref="Q23" si="1">SUM(M23*20%)</f>
        <v>40</v>
      </c>
      <c r="R23" s="205">
        <f t="shared" ref="R23" si="2">SUM(M23,P23,Q23)</f>
        <v>265</v>
      </c>
      <c r="S23" s="206"/>
      <c r="T23" s="247"/>
      <c r="U23" s="207"/>
    </row>
    <row r="24" spans="1:80" s="203" customFormat="1" ht="37.5" customHeight="1" x14ac:dyDescent="0.3">
      <c r="A24" s="352"/>
      <c r="B24" s="352"/>
      <c r="C24" s="352"/>
      <c r="D24" s="209"/>
      <c r="E24" s="210"/>
      <c r="F24" s="209"/>
      <c r="G24" s="209"/>
      <c r="H24" s="353"/>
      <c r="I24" s="353"/>
      <c r="J24" s="353"/>
      <c r="K24" s="211">
        <v>0</v>
      </c>
      <c r="L24" s="212">
        <v>0</v>
      </c>
      <c r="M24" s="212">
        <f t="shared" ref="M24:M29" si="3">SUM(K24*L24)</f>
        <v>0</v>
      </c>
      <c r="N24" s="245"/>
      <c r="O24" s="320"/>
      <c r="P24" s="213">
        <v>0</v>
      </c>
      <c r="Q24" s="213">
        <f t="shared" ref="Q24:Q29" si="4">SUM(M24*20%)</f>
        <v>0</v>
      </c>
      <c r="R24" s="214">
        <f t="shared" ref="R24:R29" si="5">SUM(M24,P24,Q24)</f>
        <v>0</v>
      </c>
      <c r="S24" s="215"/>
      <c r="T24" s="248"/>
      <c r="U24" s="202"/>
    </row>
    <row r="25" spans="1:80" s="203" customFormat="1" ht="37.5" customHeight="1" x14ac:dyDescent="0.3">
      <c r="A25" s="352"/>
      <c r="B25" s="352"/>
      <c r="C25" s="352"/>
      <c r="D25" s="209"/>
      <c r="E25" s="210"/>
      <c r="F25" s="209"/>
      <c r="G25" s="209"/>
      <c r="H25" s="353"/>
      <c r="I25" s="353"/>
      <c r="J25" s="353"/>
      <c r="K25" s="211">
        <v>0</v>
      </c>
      <c r="L25" s="212">
        <v>0</v>
      </c>
      <c r="M25" s="212">
        <f t="shared" si="3"/>
        <v>0</v>
      </c>
      <c r="N25" s="245"/>
      <c r="O25" s="320"/>
      <c r="P25" s="213">
        <v>0</v>
      </c>
      <c r="Q25" s="213">
        <f t="shared" si="4"/>
        <v>0</v>
      </c>
      <c r="R25" s="214">
        <f t="shared" si="5"/>
        <v>0</v>
      </c>
      <c r="S25" s="215"/>
      <c r="T25" s="248"/>
      <c r="U25" s="202"/>
    </row>
    <row r="26" spans="1:80" s="203" customFormat="1" ht="37.5" customHeight="1" x14ac:dyDescent="0.3">
      <c r="A26" s="352"/>
      <c r="B26" s="352"/>
      <c r="C26" s="352"/>
      <c r="D26" s="209"/>
      <c r="E26" s="210"/>
      <c r="F26" s="209"/>
      <c r="G26" s="209"/>
      <c r="H26" s="353"/>
      <c r="I26" s="353"/>
      <c r="J26" s="353"/>
      <c r="K26" s="211">
        <v>0</v>
      </c>
      <c r="L26" s="212">
        <v>0</v>
      </c>
      <c r="M26" s="212">
        <f t="shared" si="3"/>
        <v>0</v>
      </c>
      <c r="N26" s="245"/>
      <c r="O26" s="320"/>
      <c r="P26" s="213">
        <v>0</v>
      </c>
      <c r="Q26" s="213">
        <f t="shared" si="4"/>
        <v>0</v>
      </c>
      <c r="R26" s="214">
        <f t="shared" si="5"/>
        <v>0</v>
      </c>
      <c r="S26" s="215"/>
      <c r="T26" s="248"/>
      <c r="U26" s="202"/>
    </row>
    <row r="27" spans="1:80" s="203" customFormat="1" ht="37.5" customHeight="1" x14ac:dyDescent="0.3">
      <c r="A27" s="352"/>
      <c r="B27" s="352"/>
      <c r="C27" s="352"/>
      <c r="D27" s="209"/>
      <c r="E27" s="210"/>
      <c r="F27" s="209"/>
      <c r="G27" s="209"/>
      <c r="H27" s="353"/>
      <c r="I27" s="353"/>
      <c r="J27" s="353"/>
      <c r="K27" s="211">
        <v>0</v>
      </c>
      <c r="L27" s="212">
        <v>0</v>
      </c>
      <c r="M27" s="212">
        <f t="shared" si="3"/>
        <v>0</v>
      </c>
      <c r="N27" s="245"/>
      <c r="O27" s="320"/>
      <c r="P27" s="213">
        <v>0</v>
      </c>
      <c r="Q27" s="213">
        <f t="shared" si="4"/>
        <v>0</v>
      </c>
      <c r="R27" s="214">
        <f t="shared" si="5"/>
        <v>0</v>
      </c>
      <c r="S27" s="215"/>
      <c r="T27" s="248"/>
      <c r="U27" s="202"/>
    </row>
    <row r="28" spans="1:80" s="203" customFormat="1" ht="37.5" customHeight="1" x14ac:dyDescent="0.3">
      <c r="A28" s="352"/>
      <c r="B28" s="352"/>
      <c r="C28" s="352"/>
      <c r="D28" s="209"/>
      <c r="E28" s="210"/>
      <c r="F28" s="209"/>
      <c r="G28" s="209"/>
      <c r="H28" s="353"/>
      <c r="I28" s="353"/>
      <c r="J28" s="353"/>
      <c r="K28" s="211">
        <v>0</v>
      </c>
      <c r="L28" s="212">
        <v>0</v>
      </c>
      <c r="M28" s="212">
        <f t="shared" si="3"/>
        <v>0</v>
      </c>
      <c r="N28" s="245"/>
      <c r="O28" s="320"/>
      <c r="P28" s="213">
        <v>0</v>
      </c>
      <c r="Q28" s="213">
        <f t="shared" si="4"/>
        <v>0</v>
      </c>
      <c r="R28" s="214">
        <f t="shared" si="5"/>
        <v>0</v>
      </c>
      <c r="S28" s="215"/>
      <c r="T28" s="248"/>
      <c r="U28" s="202"/>
    </row>
    <row r="29" spans="1:80" s="203" customFormat="1" ht="37.5" customHeight="1" thickBot="1" x14ac:dyDescent="0.35">
      <c r="A29" s="352"/>
      <c r="B29" s="352"/>
      <c r="C29" s="352"/>
      <c r="D29" s="209"/>
      <c r="E29" s="210"/>
      <c r="F29" s="209"/>
      <c r="G29" s="209"/>
      <c r="H29" s="353"/>
      <c r="I29" s="353"/>
      <c r="J29" s="353"/>
      <c r="K29" s="211">
        <v>0</v>
      </c>
      <c r="L29" s="212">
        <v>0</v>
      </c>
      <c r="M29" s="212">
        <f t="shared" si="3"/>
        <v>0</v>
      </c>
      <c r="N29" s="245"/>
      <c r="O29" s="321"/>
      <c r="P29" s="249">
        <v>0</v>
      </c>
      <c r="Q29" s="249">
        <f t="shared" si="4"/>
        <v>0</v>
      </c>
      <c r="R29" s="250">
        <f t="shared" si="5"/>
        <v>0</v>
      </c>
      <c r="S29" s="251"/>
      <c r="T29" s="252"/>
      <c r="U29" s="202"/>
    </row>
    <row r="30" spans="1:80" s="216" customFormat="1" thickBot="1" x14ac:dyDescent="0.4">
      <c r="A30" s="354"/>
      <c r="B30" s="354"/>
      <c r="C30" s="354"/>
      <c r="D30" s="354"/>
      <c r="E30" s="354"/>
      <c r="F30" s="354"/>
      <c r="G30" s="354"/>
      <c r="H30" s="354"/>
      <c r="I30" s="354"/>
      <c r="J30" s="355"/>
      <c r="K30" s="261">
        <f>SUM(K24:K29)</f>
        <v>0</v>
      </c>
      <c r="L30" s="262"/>
      <c r="M30" s="263">
        <f>SUM(M24:M29)</f>
        <v>0</v>
      </c>
      <c r="N30" s="263"/>
      <c r="O30" s="264"/>
      <c r="P30" s="264">
        <f>SUM(P24:P29)</f>
        <v>0</v>
      </c>
      <c r="Q30" s="301">
        <f>SUM(Q24:Q29)</f>
        <v>0</v>
      </c>
      <c r="R30" s="301">
        <f>SUM(R24:R29)</f>
        <v>0</v>
      </c>
      <c r="S30" s="218"/>
      <c r="T30" s="218"/>
      <c r="U30" s="218"/>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row>
    <row r="31" spans="1:80" s="217" customFormat="1" ht="28.15" customHeight="1" thickBot="1" x14ac:dyDescent="0.4">
      <c r="B31" s="364" t="s">
        <v>1035</v>
      </c>
      <c r="C31" s="365"/>
      <c r="D31" s="365"/>
      <c r="E31" s="365"/>
      <c r="F31" s="365"/>
      <c r="G31" s="365"/>
      <c r="H31" s="365"/>
      <c r="I31" s="365"/>
      <c r="J31" s="366"/>
      <c r="K31" s="283"/>
      <c r="L31" s="283"/>
      <c r="M31" s="284"/>
      <c r="N31" s="284"/>
      <c r="O31" s="284"/>
      <c r="P31" s="284"/>
      <c r="Q31" s="286"/>
      <c r="R31" s="286"/>
      <c r="S31" s="218"/>
      <c r="T31" s="218"/>
      <c r="U31" s="218"/>
    </row>
    <row r="32" spans="1:80" s="217" customFormat="1" ht="29.65" customHeight="1" x14ac:dyDescent="0.35">
      <c r="A32" s="278"/>
      <c r="B32" s="401" t="s">
        <v>1062</v>
      </c>
      <c r="C32" s="402"/>
      <c r="D32" s="402"/>
      <c r="E32" s="402"/>
      <c r="F32" s="402"/>
      <c r="G32" s="402"/>
      <c r="H32" s="402"/>
      <c r="I32" s="402"/>
      <c r="J32" s="290"/>
      <c r="K32" s="283"/>
      <c r="L32" s="284"/>
      <c r="M32" s="284"/>
      <c r="N32" s="284"/>
      <c r="O32" s="284"/>
      <c r="P32" s="286"/>
      <c r="Q32" s="286"/>
      <c r="R32" s="218"/>
      <c r="S32" s="218"/>
      <c r="T32" s="218"/>
    </row>
    <row r="33" spans="1:80" s="217" customFormat="1" ht="16.350000000000001" customHeight="1" x14ac:dyDescent="0.35">
      <c r="A33" s="278"/>
      <c r="B33" s="403" t="s">
        <v>1063</v>
      </c>
      <c r="C33" s="404"/>
      <c r="D33" s="404"/>
      <c r="E33" s="404"/>
      <c r="F33" s="404"/>
      <c r="G33" s="404"/>
      <c r="H33" s="404"/>
      <c r="I33" s="404"/>
      <c r="J33" s="290"/>
      <c r="K33" s="283"/>
      <c r="L33" s="284"/>
      <c r="M33" s="284"/>
      <c r="N33" s="284"/>
      <c r="O33" s="284"/>
      <c r="P33" s="286"/>
      <c r="Q33" s="286"/>
      <c r="R33" s="218"/>
      <c r="S33" s="218"/>
      <c r="T33" s="218"/>
    </row>
    <row r="34" spans="1:80" s="217" customFormat="1" ht="16.350000000000001" customHeight="1" thickBot="1" x14ac:dyDescent="0.4">
      <c r="A34" s="278"/>
      <c r="B34" s="399" t="s">
        <v>1064</v>
      </c>
      <c r="C34" s="400"/>
      <c r="D34" s="400"/>
      <c r="E34" s="400"/>
      <c r="F34" s="400"/>
      <c r="G34" s="400"/>
      <c r="H34" s="400"/>
      <c r="I34" s="400"/>
      <c r="J34" s="291"/>
      <c r="K34" s="283"/>
      <c r="L34" s="284"/>
      <c r="M34" s="284"/>
      <c r="N34" s="284"/>
      <c r="O34" s="284"/>
      <c r="P34" s="286"/>
      <c r="Q34" s="286"/>
      <c r="R34" s="218"/>
      <c r="S34" s="218"/>
      <c r="T34" s="218"/>
    </row>
    <row r="35" spans="1:80" s="203" customFormat="1" ht="42" customHeight="1" x14ac:dyDescent="0.35">
      <c r="A35" s="370" t="s">
        <v>1033</v>
      </c>
      <c r="B35" s="370"/>
      <c r="C35" s="371"/>
      <c r="D35" s="279" t="s">
        <v>1032</v>
      </c>
      <c r="E35" s="280" t="s">
        <v>6</v>
      </c>
      <c r="F35" s="281" t="s">
        <v>61</v>
      </c>
      <c r="G35" s="281" t="s">
        <v>1046</v>
      </c>
      <c r="H35" s="396" t="s">
        <v>3</v>
      </c>
      <c r="I35" s="397"/>
      <c r="J35" s="398"/>
      <c r="K35" s="282" t="s">
        <v>4</v>
      </c>
      <c r="L35" s="279" t="s">
        <v>5</v>
      </c>
      <c r="M35" s="279" t="s">
        <v>1050</v>
      </c>
      <c r="N35" s="285"/>
      <c r="O35" s="322" t="s">
        <v>1076</v>
      </c>
      <c r="P35" s="298" t="s">
        <v>1048</v>
      </c>
      <c r="Q35" s="297" t="s">
        <v>1053</v>
      </c>
      <c r="R35" s="298" t="s">
        <v>1049</v>
      </c>
      <c r="S35" s="299" t="s">
        <v>7</v>
      </c>
      <c r="T35" s="300" t="s">
        <v>8</v>
      </c>
      <c r="U35" s="202"/>
    </row>
    <row r="36" spans="1:80" s="203" customFormat="1" ht="28.35" customHeight="1" x14ac:dyDescent="0.3">
      <c r="A36" s="350"/>
      <c r="B36" s="350"/>
      <c r="C36" s="350"/>
      <c r="D36" s="209"/>
      <c r="E36" s="209"/>
      <c r="F36" s="209"/>
      <c r="G36" s="209"/>
      <c r="H36" s="356"/>
      <c r="I36" s="357"/>
      <c r="J36" s="357"/>
      <c r="K36" s="219">
        <v>0</v>
      </c>
      <c r="L36" s="212">
        <v>0</v>
      </c>
      <c r="M36" s="212">
        <f t="shared" ref="M36:M41" si="6">SUM(K36*L36)</f>
        <v>0</v>
      </c>
      <c r="N36" s="245"/>
      <c r="O36" s="320"/>
      <c r="P36" s="213">
        <v>0</v>
      </c>
      <c r="Q36" s="213">
        <f t="shared" ref="Q36:Q41" si="7">SUM(M36*20%)</f>
        <v>0</v>
      </c>
      <c r="R36" s="214">
        <f t="shared" ref="R36:R41" si="8">SUM(Q36,M36,P36)</f>
        <v>0</v>
      </c>
      <c r="S36" s="215"/>
      <c r="T36" s="248"/>
      <c r="U36" s="220"/>
    </row>
    <row r="37" spans="1:80" s="203" customFormat="1" ht="28.35" customHeight="1" x14ac:dyDescent="0.3">
      <c r="A37" s="350"/>
      <c r="B37" s="350"/>
      <c r="C37" s="350"/>
      <c r="D37" s="209"/>
      <c r="E37" s="209"/>
      <c r="F37" s="209"/>
      <c r="G37" s="209"/>
      <c r="H37" s="356"/>
      <c r="I37" s="357"/>
      <c r="J37" s="357"/>
      <c r="K37" s="219">
        <v>0</v>
      </c>
      <c r="L37" s="212">
        <v>0</v>
      </c>
      <c r="M37" s="212">
        <f t="shared" si="6"/>
        <v>0</v>
      </c>
      <c r="N37" s="245"/>
      <c r="O37" s="320"/>
      <c r="P37" s="213">
        <v>0</v>
      </c>
      <c r="Q37" s="213">
        <f t="shared" si="7"/>
        <v>0</v>
      </c>
      <c r="R37" s="214">
        <f t="shared" si="8"/>
        <v>0</v>
      </c>
      <c r="S37" s="215"/>
      <c r="T37" s="248"/>
      <c r="U37" s="220"/>
    </row>
    <row r="38" spans="1:80" s="203" customFormat="1" ht="28.35" customHeight="1" x14ac:dyDescent="0.3">
      <c r="A38" s="350"/>
      <c r="B38" s="350"/>
      <c r="C38" s="350"/>
      <c r="D38" s="209"/>
      <c r="E38" s="209"/>
      <c r="F38" s="209"/>
      <c r="G38" s="209"/>
      <c r="H38" s="356"/>
      <c r="I38" s="357"/>
      <c r="J38" s="357"/>
      <c r="K38" s="219">
        <v>0</v>
      </c>
      <c r="L38" s="212">
        <v>0</v>
      </c>
      <c r="M38" s="212">
        <f t="shared" si="6"/>
        <v>0</v>
      </c>
      <c r="N38" s="245"/>
      <c r="O38" s="320"/>
      <c r="P38" s="213">
        <v>0</v>
      </c>
      <c r="Q38" s="213">
        <f t="shared" si="7"/>
        <v>0</v>
      </c>
      <c r="R38" s="214">
        <f t="shared" si="8"/>
        <v>0</v>
      </c>
      <c r="S38" s="215"/>
      <c r="T38" s="248"/>
      <c r="U38" s="220"/>
    </row>
    <row r="39" spans="1:80" s="203" customFormat="1" ht="28.35" customHeight="1" x14ac:dyDescent="0.3">
      <c r="A39" s="350"/>
      <c r="B39" s="350"/>
      <c r="C39" s="350"/>
      <c r="D39" s="209"/>
      <c r="E39" s="209"/>
      <c r="F39" s="209"/>
      <c r="G39" s="209"/>
      <c r="H39" s="356"/>
      <c r="I39" s="357"/>
      <c r="J39" s="357"/>
      <c r="K39" s="219">
        <v>0</v>
      </c>
      <c r="L39" s="212">
        <v>0</v>
      </c>
      <c r="M39" s="212">
        <f t="shared" si="6"/>
        <v>0</v>
      </c>
      <c r="N39" s="245"/>
      <c r="O39" s="320"/>
      <c r="P39" s="213">
        <v>0</v>
      </c>
      <c r="Q39" s="213">
        <f t="shared" si="7"/>
        <v>0</v>
      </c>
      <c r="R39" s="214">
        <f t="shared" si="8"/>
        <v>0</v>
      </c>
      <c r="S39" s="215"/>
      <c r="T39" s="248"/>
      <c r="U39" s="220"/>
    </row>
    <row r="40" spans="1:80" s="203" customFormat="1" ht="28.35" customHeight="1" x14ac:dyDescent="0.3">
      <c r="A40" s="350"/>
      <c r="B40" s="350"/>
      <c r="C40" s="350"/>
      <c r="D40" s="209"/>
      <c r="E40" s="209"/>
      <c r="F40" s="209"/>
      <c r="G40" s="209"/>
      <c r="H40" s="356"/>
      <c r="I40" s="357"/>
      <c r="J40" s="357"/>
      <c r="K40" s="219">
        <v>0</v>
      </c>
      <c r="L40" s="212">
        <v>0</v>
      </c>
      <c r="M40" s="212">
        <f t="shared" si="6"/>
        <v>0</v>
      </c>
      <c r="N40" s="245"/>
      <c r="O40" s="320"/>
      <c r="P40" s="213">
        <v>0</v>
      </c>
      <c r="Q40" s="213">
        <f t="shared" si="7"/>
        <v>0</v>
      </c>
      <c r="R40" s="214">
        <f t="shared" si="8"/>
        <v>0</v>
      </c>
      <c r="S40" s="215"/>
      <c r="T40" s="248"/>
      <c r="U40" s="220"/>
    </row>
    <row r="41" spans="1:80" s="203" customFormat="1" ht="28.35" customHeight="1" thickBot="1" x14ac:dyDescent="0.35">
      <c r="A41" s="350"/>
      <c r="B41" s="350"/>
      <c r="C41" s="350"/>
      <c r="D41" s="209"/>
      <c r="E41" s="209"/>
      <c r="F41" s="209"/>
      <c r="G41" s="209"/>
      <c r="H41" s="356"/>
      <c r="I41" s="357"/>
      <c r="J41" s="357"/>
      <c r="K41" s="219">
        <v>0</v>
      </c>
      <c r="L41" s="212">
        <v>0</v>
      </c>
      <c r="M41" s="212">
        <f t="shared" si="6"/>
        <v>0</v>
      </c>
      <c r="N41" s="245"/>
      <c r="O41" s="325"/>
      <c r="P41" s="249">
        <v>0</v>
      </c>
      <c r="Q41" s="249">
        <f t="shared" si="7"/>
        <v>0</v>
      </c>
      <c r="R41" s="250">
        <f t="shared" si="8"/>
        <v>0</v>
      </c>
      <c r="S41" s="251"/>
      <c r="T41" s="252"/>
      <c r="U41" s="220"/>
    </row>
    <row r="42" spans="1:80" s="216" customFormat="1" ht="13.9" customHeight="1" thickBot="1" x14ac:dyDescent="0.4">
      <c r="A42" s="354"/>
      <c r="B42" s="354"/>
      <c r="C42" s="354"/>
      <c r="D42" s="354"/>
      <c r="E42" s="354"/>
      <c r="F42" s="354"/>
      <c r="G42" s="354"/>
      <c r="H42" s="354"/>
      <c r="I42" s="354"/>
      <c r="J42" s="355"/>
      <c r="K42" s="261">
        <f>SUM(K36:K41)</f>
        <v>0</v>
      </c>
      <c r="L42" s="262"/>
      <c r="M42" s="263">
        <f>SUM(M36:M41)</f>
        <v>0</v>
      </c>
      <c r="N42" s="324"/>
      <c r="O42" s="323"/>
      <c r="P42" s="264">
        <f>SUM(P36:P41)</f>
        <v>0</v>
      </c>
      <c r="Q42" s="265">
        <f>SUM(Q36:Q41)</f>
        <v>0</v>
      </c>
      <c r="R42" s="265">
        <f>SUM(R36:R41)</f>
        <v>0</v>
      </c>
      <c r="S42" s="218"/>
      <c r="T42" s="218"/>
      <c r="U42" s="218"/>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c r="CB42" s="217"/>
    </row>
    <row r="43" spans="1:80" s="217" customFormat="1" ht="29.65" customHeight="1" thickBot="1" x14ac:dyDescent="0.4">
      <c r="B43" s="367" t="s">
        <v>1052</v>
      </c>
      <c r="C43" s="368"/>
      <c r="D43" s="368"/>
      <c r="E43" s="368"/>
      <c r="F43" s="368"/>
      <c r="G43" s="368"/>
      <c r="H43" s="368"/>
      <c r="I43" s="368"/>
      <c r="J43" s="369"/>
      <c r="K43" s="283"/>
      <c r="L43" s="283"/>
      <c r="M43" s="284"/>
      <c r="N43" s="284"/>
      <c r="O43" s="284"/>
      <c r="P43" s="287"/>
      <c r="Q43" s="286"/>
      <c r="R43" s="286"/>
      <c r="S43" s="218"/>
      <c r="T43" s="218"/>
      <c r="U43" s="218"/>
    </row>
    <row r="44" spans="1:80" s="217" customFormat="1" ht="29.65" customHeight="1" x14ac:dyDescent="0.35">
      <c r="A44" s="278"/>
      <c r="B44" s="401" t="s">
        <v>1065</v>
      </c>
      <c r="C44" s="402"/>
      <c r="D44" s="402"/>
      <c r="E44" s="402"/>
      <c r="F44" s="402"/>
      <c r="G44" s="402"/>
      <c r="H44" s="402"/>
      <c r="I44" s="402"/>
      <c r="J44" s="290"/>
      <c r="K44" s="283"/>
      <c r="L44" s="284"/>
      <c r="M44" s="284"/>
      <c r="N44" s="284"/>
      <c r="O44" s="284"/>
      <c r="P44" s="286"/>
      <c r="Q44" s="286"/>
      <c r="R44" s="218"/>
      <c r="S44" s="218"/>
      <c r="T44" s="218"/>
    </row>
    <row r="45" spans="1:80" s="217" customFormat="1" ht="16.350000000000001" customHeight="1" thickBot="1" x14ac:dyDescent="0.4">
      <c r="A45" s="278"/>
      <c r="B45" s="405" t="s">
        <v>1066</v>
      </c>
      <c r="C45" s="406"/>
      <c r="D45" s="406"/>
      <c r="E45" s="406"/>
      <c r="F45" s="406"/>
      <c r="G45" s="406"/>
      <c r="H45" s="406"/>
      <c r="I45" s="406"/>
      <c r="J45" s="291"/>
      <c r="K45" s="283"/>
      <c r="L45" s="284"/>
      <c r="M45" s="284"/>
      <c r="N45" s="284"/>
      <c r="O45" s="284"/>
      <c r="P45" s="286"/>
      <c r="Q45" s="286"/>
      <c r="R45" s="218"/>
      <c r="S45" s="218"/>
      <c r="T45" s="218"/>
    </row>
    <row r="46" spans="1:80" s="203" customFormat="1" ht="42" customHeight="1" x14ac:dyDescent="0.35">
      <c r="A46" s="370" t="s">
        <v>1033</v>
      </c>
      <c r="B46" s="370"/>
      <c r="C46" s="371"/>
      <c r="D46" s="279" t="s">
        <v>1032</v>
      </c>
      <c r="E46" s="280" t="s">
        <v>6</v>
      </c>
      <c r="F46" s="281" t="s">
        <v>61</v>
      </c>
      <c r="G46" s="281" t="s">
        <v>1046</v>
      </c>
      <c r="H46" s="396" t="s">
        <v>3</v>
      </c>
      <c r="I46" s="397"/>
      <c r="J46" s="398"/>
      <c r="K46" s="282" t="s">
        <v>4</v>
      </c>
      <c r="L46" s="279" t="s">
        <v>5</v>
      </c>
      <c r="M46" s="279" t="s">
        <v>1050</v>
      </c>
      <c r="N46" s="285"/>
      <c r="O46" s="322" t="s">
        <v>1076</v>
      </c>
      <c r="P46" s="298" t="s">
        <v>1048</v>
      </c>
      <c r="Q46" s="297" t="s">
        <v>1053</v>
      </c>
      <c r="R46" s="298" t="s">
        <v>1049</v>
      </c>
      <c r="S46" s="299" t="s">
        <v>7</v>
      </c>
      <c r="T46" s="300" t="s">
        <v>8</v>
      </c>
      <c r="U46" s="202"/>
    </row>
    <row r="47" spans="1:80" s="203" customFormat="1" ht="37.5" customHeight="1" x14ac:dyDescent="0.3">
      <c r="A47" s="350"/>
      <c r="B47" s="350"/>
      <c r="C47" s="350"/>
      <c r="D47" s="233"/>
      <c r="E47" s="209"/>
      <c r="F47" s="209"/>
      <c r="G47" s="209"/>
      <c r="H47" s="356"/>
      <c r="I47" s="357"/>
      <c r="J47" s="357"/>
      <c r="K47" s="219">
        <v>0</v>
      </c>
      <c r="L47" s="212">
        <v>0</v>
      </c>
      <c r="M47" s="212">
        <f t="shared" ref="M47:M52" si="9">SUM(K47*L47)</f>
        <v>0</v>
      </c>
      <c r="N47" s="246"/>
      <c r="O47" s="320"/>
      <c r="P47" s="213">
        <v>0</v>
      </c>
      <c r="Q47" s="213">
        <f t="shared" ref="Q47:Q52" si="10">SUM(M47*20%)</f>
        <v>0</v>
      </c>
      <c r="R47" s="214">
        <f t="shared" ref="R47:R52" si="11">SUM(Q47,P47,M47)</f>
        <v>0</v>
      </c>
      <c r="S47" s="215"/>
      <c r="T47" s="248"/>
      <c r="U47" s="220"/>
    </row>
    <row r="48" spans="1:80" s="203" customFormat="1" ht="37.5" customHeight="1" x14ac:dyDescent="0.3">
      <c r="A48" s="350"/>
      <c r="B48" s="350"/>
      <c r="C48" s="350"/>
      <c r="D48" s="233"/>
      <c r="E48" s="209"/>
      <c r="F48" s="209"/>
      <c r="G48" s="209"/>
      <c r="H48" s="356"/>
      <c r="I48" s="357"/>
      <c r="J48" s="357"/>
      <c r="K48" s="219">
        <v>0</v>
      </c>
      <c r="L48" s="212">
        <v>0</v>
      </c>
      <c r="M48" s="212">
        <f t="shared" si="9"/>
        <v>0</v>
      </c>
      <c r="N48" s="246"/>
      <c r="O48" s="320"/>
      <c r="P48" s="213">
        <v>0</v>
      </c>
      <c r="Q48" s="213">
        <f t="shared" si="10"/>
        <v>0</v>
      </c>
      <c r="R48" s="214">
        <f t="shared" si="11"/>
        <v>0</v>
      </c>
      <c r="S48" s="215"/>
      <c r="T48" s="248"/>
      <c r="U48" s="220"/>
    </row>
    <row r="49" spans="1:80" s="203" customFormat="1" ht="37.5" customHeight="1" x14ac:dyDescent="0.3">
      <c r="A49" s="350"/>
      <c r="B49" s="350"/>
      <c r="C49" s="350"/>
      <c r="D49" s="233"/>
      <c r="E49" s="209"/>
      <c r="F49" s="209"/>
      <c r="G49" s="209"/>
      <c r="H49" s="356"/>
      <c r="I49" s="357"/>
      <c r="J49" s="357"/>
      <c r="K49" s="219">
        <v>0</v>
      </c>
      <c r="L49" s="212">
        <v>0</v>
      </c>
      <c r="M49" s="212">
        <f t="shared" si="9"/>
        <v>0</v>
      </c>
      <c r="N49" s="246"/>
      <c r="O49" s="320"/>
      <c r="P49" s="213">
        <v>0</v>
      </c>
      <c r="Q49" s="213">
        <f t="shared" si="10"/>
        <v>0</v>
      </c>
      <c r="R49" s="214">
        <f t="shared" si="11"/>
        <v>0</v>
      </c>
      <c r="S49" s="215"/>
      <c r="T49" s="248"/>
      <c r="U49" s="220"/>
    </row>
    <row r="50" spans="1:80" s="203" customFormat="1" ht="37.5" customHeight="1" x14ac:dyDescent="0.3">
      <c r="A50" s="350"/>
      <c r="B50" s="350"/>
      <c r="C50" s="350"/>
      <c r="D50" s="233"/>
      <c r="E50" s="209"/>
      <c r="F50" s="209"/>
      <c r="G50" s="209"/>
      <c r="H50" s="356"/>
      <c r="I50" s="357"/>
      <c r="J50" s="357"/>
      <c r="K50" s="219">
        <v>0</v>
      </c>
      <c r="L50" s="212">
        <v>0</v>
      </c>
      <c r="M50" s="212">
        <f t="shared" si="9"/>
        <v>0</v>
      </c>
      <c r="N50" s="246"/>
      <c r="O50" s="320"/>
      <c r="P50" s="213">
        <v>0</v>
      </c>
      <c r="Q50" s="213">
        <f t="shared" si="10"/>
        <v>0</v>
      </c>
      <c r="R50" s="214">
        <f t="shared" si="11"/>
        <v>0</v>
      </c>
      <c r="S50" s="215"/>
      <c r="T50" s="248"/>
      <c r="U50" s="220"/>
    </row>
    <row r="51" spans="1:80" s="203" customFormat="1" ht="37.5" customHeight="1" x14ac:dyDescent="0.3">
      <c r="A51" s="350"/>
      <c r="B51" s="350"/>
      <c r="C51" s="350"/>
      <c r="D51" s="233"/>
      <c r="E51" s="209"/>
      <c r="F51" s="209"/>
      <c r="G51" s="209"/>
      <c r="H51" s="356"/>
      <c r="I51" s="357"/>
      <c r="J51" s="357"/>
      <c r="K51" s="219">
        <v>0</v>
      </c>
      <c r="L51" s="212">
        <v>0</v>
      </c>
      <c r="M51" s="212">
        <f t="shared" si="9"/>
        <v>0</v>
      </c>
      <c r="N51" s="246"/>
      <c r="O51" s="320"/>
      <c r="P51" s="213">
        <v>0</v>
      </c>
      <c r="Q51" s="213">
        <f t="shared" si="10"/>
        <v>0</v>
      </c>
      <c r="R51" s="214">
        <f t="shared" si="11"/>
        <v>0</v>
      </c>
      <c r="S51" s="215"/>
      <c r="T51" s="248"/>
      <c r="U51" s="220"/>
    </row>
    <row r="52" spans="1:80" s="203" customFormat="1" ht="37.5" customHeight="1" thickBot="1" x14ac:dyDescent="0.35">
      <c r="A52" s="350"/>
      <c r="B52" s="350"/>
      <c r="C52" s="350"/>
      <c r="D52" s="233"/>
      <c r="E52" s="209"/>
      <c r="F52" s="209"/>
      <c r="G52" s="209"/>
      <c r="H52" s="356"/>
      <c r="I52" s="357"/>
      <c r="J52" s="357"/>
      <c r="K52" s="326">
        <v>0</v>
      </c>
      <c r="L52" s="327">
        <v>0</v>
      </c>
      <c r="M52" s="327">
        <f t="shared" si="9"/>
        <v>0</v>
      </c>
      <c r="N52" s="328"/>
      <c r="O52" s="325"/>
      <c r="P52" s="329">
        <v>0</v>
      </c>
      <c r="Q52" s="329">
        <f t="shared" si="10"/>
        <v>0</v>
      </c>
      <c r="R52" s="330">
        <f t="shared" si="11"/>
        <v>0</v>
      </c>
      <c r="S52" s="251"/>
      <c r="T52" s="252"/>
      <c r="U52" s="220"/>
    </row>
    <row r="53" spans="1:80" s="216" customFormat="1" ht="12.75" x14ac:dyDescent="0.35">
      <c r="A53" s="354"/>
      <c r="B53" s="354"/>
      <c r="C53" s="354"/>
      <c r="D53" s="354"/>
      <c r="E53" s="354"/>
      <c r="F53" s="354"/>
      <c r="G53" s="354"/>
      <c r="H53" s="354"/>
      <c r="I53" s="354"/>
      <c r="J53" s="355"/>
      <c r="K53" s="261">
        <f>SUM(K47:K52)</f>
        <v>0</v>
      </c>
      <c r="L53" s="262"/>
      <c r="M53" s="263">
        <f>SUM(M47:M52)</f>
        <v>0</v>
      </c>
      <c r="N53" s="263"/>
      <c r="O53" s="323"/>
      <c r="P53" s="263">
        <f>SUM(P47:P52)</f>
        <v>0</v>
      </c>
      <c r="Q53" s="331">
        <f>SUM(Q47:Q52)</f>
        <v>0</v>
      </c>
      <c r="R53" s="331">
        <f>SUM(R47:R52)</f>
        <v>0</v>
      </c>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row>
    <row r="54" spans="1:80" x14ac:dyDescent="0.3">
      <c r="B54" s="179"/>
      <c r="C54" s="179"/>
      <c r="D54" s="221"/>
      <c r="E54" s="179"/>
      <c r="F54" s="179"/>
      <c r="G54" s="179"/>
      <c r="H54" s="186"/>
      <c r="I54" s="186"/>
      <c r="J54" s="186"/>
      <c r="K54" s="222"/>
      <c r="L54" s="222"/>
    </row>
    <row r="55" spans="1:80" ht="17.25" x14ac:dyDescent="0.3">
      <c r="B55" s="349"/>
      <c r="C55" s="349"/>
      <c r="D55" s="349"/>
      <c r="E55" s="349"/>
      <c r="F55" s="349"/>
      <c r="G55" s="349"/>
      <c r="H55" s="253"/>
      <c r="I55" s="253"/>
      <c r="J55" s="254" t="s">
        <v>10</v>
      </c>
      <c r="K55" s="255">
        <f>SUM(K53,K42,K30)</f>
        <v>0</v>
      </c>
      <c r="L55" s="256"/>
      <c r="M55" s="257">
        <f>SUM(M53,M42,M30)</f>
        <v>0</v>
      </c>
      <c r="N55" s="258"/>
      <c r="O55" s="258"/>
      <c r="P55" s="258">
        <f>SUM(P53,P42,P30)</f>
        <v>0</v>
      </c>
      <c r="Q55" s="259">
        <f>SUM(Q53,Q42,Q30)</f>
        <v>0</v>
      </c>
      <c r="R55" s="260">
        <f>SUM(R53,R42,R30)</f>
        <v>0</v>
      </c>
      <c r="S55" s="223"/>
      <c r="T55" s="175"/>
      <c r="U55" s="175"/>
    </row>
    <row r="56" spans="1:80" ht="14.25" customHeight="1" thickBot="1" x14ac:dyDescent="0.4">
      <c r="B56" s="343" t="s">
        <v>1072</v>
      </c>
      <c r="C56" s="343"/>
      <c r="D56" s="343"/>
      <c r="E56" s="343"/>
      <c r="F56" s="343"/>
      <c r="G56" s="343"/>
      <c r="H56" s="224"/>
      <c r="I56" s="224"/>
      <c r="J56" s="224"/>
      <c r="K56" s="225"/>
      <c r="L56" s="225"/>
    </row>
    <row r="57" spans="1:80" ht="14.25" customHeight="1" x14ac:dyDescent="0.3">
      <c r="B57" s="344"/>
      <c r="C57" s="345"/>
      <c r="D57" s="345"/>
      <c r="E57" s="345"/>
      <c r="F57" s="345"/>
      <c r="G57" s="346"/>
      <c r="H57" s="228"/>
      <c r="I57" s="228"/>
      <c r="J57" s="228"/>
      <c r="K57" s="225"/>
      <c r="L57" s="225"/>
    </row>
    <row r="58" spans="1:80" ht="13.5" thickBot="1" x14ac:dyDescent="0.35">
      <c r="B58" s="332"/>
      <c r="C58" s="333"/>
      <c r="D58" s="333"/>
      <c r="E58" s="333"/>
      <c r="F58" s="333"/>
      <c r="G58" s="334"/>
      <c r="H58" s="228"/>
      <c r="I58" s="228"/>
      <c r="J58" s="228"/>
      <c r="K58" s="225"/>
      <c r="L58" s="225"/>
    </row>
    <row r="59" spans="1:80" x14ac:dyDescent="0.3">
      <c r="B59" s="332"/>
      <c r="C59" s="333"/>
      <c r="D59" s="333"/>
      <c r="E59" s="333"/>
      <c r="F59" s="333"/>
      <c r="G59" s="334"/>
      <c r="P59" s="235" t="s">
        <v>1</v>
      </c>
      <c r="Q59" s="236" t="s">
        <v>2</v>
      </c>
      <c r="R59" s="237" t="s">
        <v>1058</v>
      </c>
    </row>
    <row r="60" spans="1:80" x14ac:dyDescent="0.3">
      <c r="B60" s="332"/>
      <c r="C60" s="333"/>
      <c r="D60" s="333"/>
      <c r="E60" s="333"/>
      <c r="F60" s="333"/>
      <c r="G60" s="334"/>
      <c r="P60" s="238"/>
      <c r="Q60" s="234"/>
      <c r="R60" s="239"/>
    </row>
    <row r="61" spans="1:80" x14ac:dyDescent="0.3">
      <c r="B61" s="332"/>
      <c r="C61" s="333"/>
      <c r="D61" s="333"/>
      <c r="E61" s="333"/>
      <c r="F61" s="333"/>
      <c r="G61" s="334"/>
      <c r="P61" s="238"/>
      <c r="Q61" s="234"/>
      <c r="R61" s="239"/>
    </row>
    <row r="62" spans="1:80" x14ac:dyDescent="0.3">
      <c r="B62" s="332"/>
      <c r="C62" s="333"/>
      <c r="D62" s="333"/>
      <c r="E62" s="333"/>
      <c r="F62" s="333"/>
      <c r="G62" s="334"/>
      <c r="H62" s="189"/>
      <c r="I62" s="189"/>
      <c r="J62" s="189"/>
      <c r="P62" s="238"/>
      <c r="Q62" s="234"/>
      <c r="R62" s="239"/>
    </row>
    <row r="63" spans="1:80" x14ac:dyDescent="0.3">
      <c r="B63" s="332"/>
      <c r="C63" s="333"/>
      <c r="D63" s="333"/>
      <c r="E63" s="333"/>
      <c r="F63" s="333"/>
      <c r="G63" s="334"/>
      <c r="H63" s="184"/>
      <c r="I63" s="184"/>
      <c r="J63" s="184"/>
      <c r="P63" s="238"/>
      <c r="Q63" s="234"/>
      <c r="R63" s="239"/>
    </row>
    <row r="64" spans="1:80" x14ac:dyDescent="0.3">
      <c r="B64" s="332"/>
      <c r="C64" s="333"/>
      <c r="D64" s="333"/>
      <c r="E64" s="333"/>
      <c r="F64" s="333"/>
      <c r="G64" s="334"/>
      <c r="H64" s="194"/>
      <c r="I64" s="189"/>
      <c r="J64" s="189"/>
      <c r="P64" s="238"/>
      <c r="Q64" s="234"/>
      <c r="R64" s="239"/>
    </row>
    <row r="65" spans="2:18" ht="13.5" thickBot="1" x14ac:dyDescent="0.35">
      <c r="B65" s="332"/>
      <c r="C65" s="333"/>
      <c r="D65" s="333"/>
      <c r="E65" s="333"/>
      <c r="F65" s="333"/>
      <c r="G65" s="334"/>
      <c r="H65" s="191"/>
      <c r="I65" s="191"/>
      <c r="J65" s="191"/>
      <c r="P65" s="240"/>
      <c r="Q65" s="241"/>
      <c r="R65" s="242"/>
    </row>
    <row r="66" spans="2:18" x14ac:dyDescent="0.3">
      <c r="B66" s="332"/>
      <c r="C66" s="333"/>
      <c r="D66" s="333"/>
      <c r="E66" s="333"/>
      <c r="F66" s="333"/>
      <c r="G66" s="334"/>
    </row>
    <row r="67" spans="2:18" x14ac:dyDescent="0.3">
      <c r="B67" s="332"/>
      <c r="C67" s="333"/>
      <c r="D67" s="333"/>
      <c r="E67" s="333"/>
      <c r="F67" s="333"/>
      <c r="G67" s="334"/>
    </row>
    <row r="68" spans="2:18" x14ac:dyDescent="0.3">
      <c r="B68" s="332"/>
      <c r="C68" s="333"/>
      <c r="D68" s="333"/>
      <c r="E68" s="333"/>
      <c r="F68" s="333"/>
      <c r="G68" s="334"/>
    </row>
    <row r="69" spans="2:18" x14ac:dyDescent="0.3">
      <c r="B69" s="332"/>
      <c r="C69" s="333"/>
      <c r="D69" s="333"/>
      <c r="E69" s="333"/>
      <c r="F69" s="333"/>
      <c r="G69" s="334"/>
    </row>
    <row r="70" spans="2:18" x14ac:dyDescent="0.3">
      <c r="B70" s="332"/>
      <c r="C70" s="333"/>
      <c r="D70" s="333"/>
      <c r="E70" s="333"/>
      <c r="F70" s="333"/>
      <c r="G70" s="334"/>
    </row>
    <row r="71" spans="2:18" x14ac:dyDescent="0.3">
      <c r="B71" s="332"/>
      <c r="C71" s="333"/>
      <c r="D71" s="333"/>
      <c r="E71" s="333"/>
      <c r="F71" s="333"/>
      <c r="G71" s="334"/>
    </row>
    <row r="72" spans="2:18" x14ac:dyDescent="0.3">
      <c r="B72" s="332"/>
      <c r="C72" s="333"/>
      <c r="D72" s="333"/>
      <c r="E72" s="333"/>
      <c r="F72" s="333"/>
      <c r="G72" s="334"/>
    </row>
    <row r="73" spans="2:18" x14ac:dyDescent="0.3">
      <c r="B73" s="332"/>
      <c r="C73" s="333"/>
      <c r="D73" s="333"/>
      <c r="E73" s="333"/>
      <c r="F73" s="333"/>
      <c r="G73" s="334"/>
    </row>
    <row r="74" spans="2:18" x14ac:dyDescent="0.3">
      <c r="B74" s="332"/>
      <c r="C74" s="333"/>
      <c r="D74" s="333"/>
      <c r="E74" s="333"/>
      <c r="F74" s="333"/>
      <c r="G74" s="334"/>
    </row>
    <row r="75" spans="2:18" x14ac:dyDescent="0.3">
      <c r="B75" s="332"/>
      <c r="C75" s="333"/>
      <c r="D75" s="333"/>
      <c r="E75" s="333"/>
      <c r="F75" s="333"/>
      <c r="G75" s="334"/>
    </row>
    <row r="76" spans="2:18" ht="14.65" customHeight="1" thickBot="1" x14ac:dyDescent="0.35">
      <c r="B76" s="335"/>
      <c r="C76" s="336"/>
      <c r="D76" s="336"/>
      <c r="E76" s="336"/>
      <c r="F76" s="336"/>
      <c r="G76" s="337"/>
    </row>
  </sheetData>
  <mergeCells count="103">
    <mergeCell ref="O21:T21"/>
    <mergeCell ref="I4:J4"/>
    <mergeCell ref="H7:I7"/>
    <mergeCell ref="D13:E13"/>
    <mergeCell ref="B4:F4"/>
    <mergeCell ref="P18:T18"/>
    <mergeCell ref="A35:C35"/>
    <mergeCell ref="H35:J35"/>
    <mergeCell ref="A46:C46"/>
    <mergeCell ref="H46:J46"/>
    <mergeCell ref="B34:I34"/>
    <mergeCell ref="B32:I32"/>
    <mergeCell ref="B33:I33"/>
    <mergeCell ref="B44:I44"/>
    <mergeCell ref="B45:I45"/>
    <mergeCell ref="B19:J19"/>
    <mergeCell ref="B20:G20"/>
    <mergeCell ref="H13:M14"/>
    <mergeCell ref="C11:E11"/>
    <mergeCell ref="C12:E12"/>
    <mergeCell ref="C14:E14"/>
    <mergeCell ref="C15:E15"/>
    <mergeCell ref="C5:E5"/>
    <mergeCell ref="C6:E6"/>
    <mergeCell ref="C7:E7"/>
    <mergeCell ref="C8:E8"/>
    <mergeCell ref="C9:E9"/>
    <mergeCell ref="H22:J22"/>
    <mergeCell ref="H29:J29"/>
    <mergeCell ref="H24:J24"/>
    <mergeCell ref="H26:J26"/>
    <mergeCell ref="H27:J27"/>
    <mergeCell ref="B21:G21"/>
    <mergeCell ref="J8:K8"/>
    <mergeCell ref="J9:K9"/>
    <mergeCell ref="J10:K10"/>
    <mergeCell ref="A28:C28"/>
    <mergeCell ref="A48:C48"/>
    <mergeCell ref="A49:C49"/>
    <mergeCell ref="A23:C23"/>
    <mergeCell ref="H23:J23"/>
    <mergeCell ref="H51:J51"/>
    <mergeCell ref="H40:J40"/>
    <mergeCell ref="H28:J28"/>
    <mergeCell ref="H50:J50"/>
    <mergeCell ref="H36:J36"/>
    <mergeCell ref="H41:J41"/>
    <mergeCell ref="H49:J49"/>
    <mergeCell ref="H37:J37"/>
    <mergeCell ref="H39:J39"/>
    <mergeCell ref="H38:J38"/>
    <mergeCell ref="H47:J47"/>
    <mergeCell ref="H48:J48"/>
    <mergeCell ref="A38:C38"/>
    <mergeCell ref="A39:C39"/>
    <mergeCell ref="B55:G55"/>
    <mergeCell ref="A36:C36"/>
    <mergeCell ref="A37:C37"/>
    <mergeCell ref="C10:E10"/>
    <mergeCell ref="A29:C29"/>
    <mergeCell ref="H25:J25"/>
    <mergeCell ref="A50:C50"/>
    <mergeCell ref="A51:C51"/>
    <mergeCell ref="A52:C52"/>
    <mergeCell ref="A40:C40"/>
    <mergeCell ref="A41:C41"/>
    <mergeCell ref="A47:C47"/>
    <mergeCell ref="A53:J53"/>
    <mergeCell ref="H52:J52"/>
    <mergeCell ref="B17:J18"/>
    <mergeCell ref="B31:J31"/>
    <mergeCell ref="B43:J43"/>
    <mergeCell ref="A22:C22"/>
    <mergeCell ref="A24:C24"/>
    <mergeCell ref="A25:C25"/>
    <mergeCell ref="A26:C26"/>
    <mergeCell ref="A30:J30"/>
    <mergeCell ref="A42:J42"/>
    <mergeCell ref="A27:C27"/>
    <mergeCell ref="B74:G74"/>
    <mergeCell ref="B75:G75"/>
    <mergeCell ref="B76:G76"/>
    <mergeCell ref="B68:G68"/>
    <mergeCell ref="B69:G69"/>
    <mergeCell ref="B70:G70"/>
    <mergeCell ref="B71:G71"/>
    <mergeCell ref="B72:G72"/>
    <mergeCell ref="B1:K1"/>
    <mergeCell ref="H5:K6"/>
    <mergeCell ref="B56:G56"/>
    <mergeCell ref="B57:G57"/>
    <mergeCell ref="B58:G58"/>
    <mergeCell ref="B59:G59"/>
    <mergeCell ref="B60:G60"/>
    <mergeCell ref="B61:G61"/>
    <mergeCell ref="B62:G62"/>
    <mergeCell ref="B63:G63"/>
    <mergeCell ref="B73:G73"/>
    <mergeCell ref="B64:G64"/>
    <mergeCell ref="B65:G65"/>
    <mergeCell ref="B66:G66"/>
    <mergeCell ref="B67:G67"/>
    <mergeCell ref="J7:K7"/>
  </mergeCells>
  <hyperlinks>
    <hyperlink ref="H23" r:id="rId1" xr:uid="{74C972EB-71D1-4290-B394-618608824680}"/>
  </hyperlinks>
  <pageMargins left="0.7" right="0.7" top="0.75" bottom="0.75" header="0.3" footer="0.3"/>
  <pageSetup paperSize="8" scale="84" orientation="landscape" r:id="rId2"/>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79AB-6AC5-4B7D-ADB2-B139E59498A1}">
  <sheetPr codeName="Sheet3"/>
  <dimension ref="A1:D34"/>
  <sheetViews>
    <sheetView topLeftCell="A16" workbookViewId="0">
      <selection activeCell="B19" sqref="B19"/>
    </sheetView>
  </sheetViews>
  <sheetFormatPr defaultRowHeight="14.25" x14ac:dyDescent="0.45"/>
  <cols>
    <col min="1" max="1" width="12.73046875" style="1" customWidth="1"/>
    <col min="2" max="2" width="48.86328125" customWidth="1"/>
    <col min="3" max="4" width="9" style="10"/>
  </cols>
  <sheetData>
    <row r="1" spans="1:3" x14ac:dyDescent="0.45">
      <c r="A1" s="12" t="s">
        <v>11</v>
      </c>
      <c r="B1" s="12" t="s">
        <v>12</v>
      </c>
      <c r="C1" s="13" t="s">
        <v>13</v>
      </c>
    </row>
    <row r="2" spans="1:3" x14ac:dyDescent="0.45">
      <c r="A2" s="1" t="s">
        <v>14</v>
      </c>
      <c r="B2" s="11" t="s">
        <v>15</v>
      </c>
      <c r="C2" s="10">
        <v>103</v>
      </c>
    </row>
    <row r="3" spans="1:3" x14ac:dyDescent="0.45">
      <c r="A3" s="1" t="s">
        <v>16</v>
      </c>
      <c r="B3" s="14" t="s">
        <v>17</v>
      </c>
      <c r="C3" s="10">
        <v>69</v>
      </c>
    </row>
    <row r="4" spans="1:3" x14ac:dyDescent="0.45">
      <c r="A4" s="1" t="s">
        <v>18</v>
      </c>
      <c r="B4" s="170" t="s">
        <v>19</v>
      </c>
      <c r="C4" s="10">
        <v>11.99</v>
      </c>
    </row>
    <row r="5" spans="1:3" ht="28.5" x14ac:dyDescent="0.45">
      <c r="A5" s="171" t="s">
        <v>20</v>
      </c>
      <c r="B5" s="11" t="s">
        <v>21</v>
      </c>
      <c r="C5" s="10">
        <v>240</v>
      </c>
    </row>
    <row r="6" spans="1:3" ht="28.5" x14ac:dyDescent="0.45">
      <c r="A6" s="171" t="s">
        <v>22</v>
      </c>
      <c r="B6" s="11" t="s">
        <v>23</v>
      </c>
      <c r="C6" s="10">
        <v>150</v>
      </c>
    </row>
    <row r="7" spans="1:3" ht="28.5" x14ac:dyDescent="0.45">
      <c r="A7" s="171" t="s">
        <v>24</v>
      </c>
      <c r="B7" s="11" t="s">
        <v>25</v>
      </c>
    </row>
    <row r="8" spans="1:3" ht="28.5" x14ac:dyDescent="0.45">
      <c r="A8" s="171" t="s">
        <v>26</v>
      </c>
      <c r="B8" s="11" t="s">
        <v>27</v>
      </c>
    </row>
    <row r="10" spans="1:3" x14ac:dyDescent="0.45">
      <c r="A10" s="12" t="s">
        <v>28</v>
      </c>
    </row>
    <row r="11" spans="1:3" ht="28.5" x14ac:dyDescent="0.45">
      <c r="A11" s="1">
        <v>701</v>
      </c>
      <c r="B11" s="11" t="s">
        <v>29</v>
      </c>
      <c r="C11" s="10">
        <v>399.99</v>
      </c>
    </row>
    <row r="12" spans="1:3" x14ac:dyDescent="0.45">
      <c r="A12" s="1">
        <v>401</v>
      </c>
    </row>
    <row r="13" spans="1:3" ht="28.5" x14ac:dyDescent="0.45">
      <c r="A13" s="1">
        <v>601</v>
      </c>
      <c r="B13" s="11" t="s">
        <v>30</v>
      </c>
      <c r="C13" s="10">
        <v>187.49</v>
      </c>
    </row>
    <row r="14" spans="1:3" x14ac:dyDescent="0.45">
      <c r="B14" s="11"/>
    </row>
    <row r="15" spans="1:3" ht="57" x14ac:dyDescent="0.45">
      <c r="A15" s="12" t="s">
        <v>31</v>
      </c>
      <c r="B15" s="11" t="s">
        <v>32</v>
      </c>
      <c r="C15" s="10">
        <v>696.96</v>
      </c>
    </row>
    <row r="17" spans="1:4" x14ac:dyDescent="0.45">
      <c r="A17" s="12" t="s">
        <v>33</v>
      </c>
    </row>
    <row r="18" spans="1:4" x14ac:dyDescent="0.45">
      <c r="A18" s="1" t="s">
        <v>34</v>
      </c>
      <c r="B18" s="11" t="s">
        <v>35</v>
      </c>
      <c r="C18" s="10" t="s">
        <v>36</v>
      </c>
    </row>
    <row r="19" spans="1:4" x14ac:dyDescent="0.45">
      <c r="A19" s="1" t="s">
        <v>37</v>
      </c>
      <c r="B19" s="11" t="s">
        <v>38</v>
      </c>
      <c r="C19" s="10" t="s">
        <v>36</v>
      </c>
    </row>
    <row r="22" spans="1:4" x14ac:dyDescent="0.45">
      <c r="A22" s="12" t="s">
        <v>39</v>
      </c>
    </row>
    <row r="23" spans="1:4" x14ac:dyDescent="0.45">
      <c r="A23" s="1" t="s">
        <v>40</v>
      </c>
      <c r="C23" s="10" t="s">
        <v>36</v>
      </c>
    </row>
    <row r="25" spans="1:4" x14ac:dyDescent="0.45">
      <c r="A25" s="12" t="s">
        <v>1031</v>
      </c>
    </row>
    <row r="26" spans="1:4" ht="28.5" x14ac:dyDescent="0.45">
      <c r="A26" t="s">
        <v>41</v>
      </c>
      <c r="B26" s="11" t="s">
        <v>42</v>
      </c>
      <c r="C26" t="s">
        <v>43</v>
      </c>
      <c r="D26" s="10">
        <v>735</v>
      </c>
    </row>
    <row r="27" spans="1:4" x14ac:dyDescent="0.45">
      <c r="A27"/>
      <c r="C27" t="s">
        <v>44</v>
      </c>
      <c r="D27" s="10">
        <v>785</v>
      </c>
    </row>
    <row r="28" spans="1:4" x14ac:dyDescent="0.45">
      <c r="A28"/>
      <c r="C28"/>
    </row>
    <row r="29" spans="1:4" ht="42.75" x14ac:dyDescent="0.45">
      <c r="A29" t="s">
        <v>45</v>
      </c>
      <c r="B29" s="11" t="s">
        <v>46</v>
      </c>
      <c r="C29"/>
      <c r="D29" s="10">
        <v>58.1</v>
      </c>
    </row>
    <row r="30" spans="1:4" x14ac:dyDescent="0.45">
      <c r="A30"/>
      <c r="C30"/>
    </row>
    <row r="31" spans="1:4" x14ac:dyDescent="0.45">
      <c r="A31"/>
      <c r="C31"/>
    </row>
    <row r="32" spans="1:4" ht="42.75" x14ac:dyDescent="0.45">
      <c r="A32" s="15" t="s">
        <v>47</v>
      </c>
      <c r="B32" s="11" t="s">
        <v>48</v>
      </c>
      <c r="C32"/>
      <c r="D32" s="10">
        <v>25.95</v>
      </c>
    </row>
    <row r="33" spans="1:4" x14ac:dyDescent="0.45">
      <c r="A33"/>
      <c r="C33"/>
    </row>
    <row r="34" spans="1:4" ht="28.5" x14ac:dyDescent="0.45">
      <c r="A34" t="s">
        <v>49</v>
      </c>
      <c r="B34" s="11" t="s">
        <v>50</v>
      </c>
      <c r="C34"/>
      <c r="D34" s="10">
        <v>78.98</v>
      </c>
    </row>
  </sheetData>
  <hyperlinks>
    <hyperlink ref="B11" r:id="rId1" xr:uid="{8C35A9B2-A5E2-40D4-8601-69C883934378}"/>
    <hyperlink ref="B2" r:id="rId2" xr:uid="{BFE270CB-1B54-48B1-95AD-1CB6DF64B8BC}"/>
    <hyperlink ref="B3" r:id="rId3" xr:uid="{45A13682-1BD5-4C1B-895B-CD46C4B453FD}"/>
    <hyperlink ref="B13" r:id="rId4" xr:uid="{2F1609A2-9F96-41D0-8B8E-BB505929198A}"/>
    <hyperlink ref="B18" r:id="rId5" xr:uid="{C22BF9FB-2EBE-4C64-8720-DB84F24E229C}"/>
    <hyperlink ref="B19" r:id="rId6" xr:uid="{6A80B3C6-DD92-49A1-A5C4-35D1D9F4DD86}"/>
    <hyperlink ref="B4" r:id="rId7" xr:uid="{FD4191EF-0690-4D57-A51F-9DF83C316BFD}"/>
    <hyperlink ref="B15" r:id="rId8" xr:uid="{BAEC2A10-A60D-426A-B3C5-74BD534F3BFD}"/>
    <hyperlink ref="B7" r:id="rId9" xr:uid="{863D2EA4-A947-46D1-8427-9373DDD8CF14}"/>
    <hyperlink ref="B8" r:id="rId10" xr:uid="{ED1EA06D-3B38-496A-807D-EEBA489A7DE1}"/>
    <hyperlink ref="B26" r:id="rId11" xr:uid="{E3692C46-E01B-4DD5-83DE-745DD3CFE8D9}"/>
    <hyperlink ref="B29" r:id="rId12" xr:uid="{BAE35F60-3425-4E46-A473-9457C44B93A1}"/>
    <hyperlink ref="B32" r:id="rId13" xr:uid="{83377089-0B15-4B79-8E73-94CF50713B9B}"/>
    <hyperlink ref="B34" r:id="rId14" xr:uid="{FC9DF202-69E4-4165-89DB-E366BC1C0BB9}"/>
  </hyperlinks>
  <pageMargins left="0.7" right="0.7" top="0.75" bottom="0.75" header="0.3" footer="0.3"/>
  <pageSetup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AEB8-A407-4B1E-8297-5F36C3E0CFE8}">
  <sheetPr codeName="Sheet4"/>
  <dimension ref="A1:K874"/>
  <sheetViews>
    <sheetView workbookViewId="0">
      <selection activeCell="D17" sqref="D17"/>
    </sheetView>
  </sheetViews>
  <sheetFormatPr defaultColWidth="11.3984375" defaultRowHeight="14.25" x14ac:dyDescent="0.45"/>
  <cols>
    <col min="1" max="1" width="30.86328125" style="71" customWidth="1"/>
    <col min="2" max="2" width="11.73046875" customWidth="1"/>
    <col min="3" max="3" width="27.3984375" customWidth="1"/>
    <col min="4" max="4" width="20.1328125" customWidth="1"/>
    <col min="5" max="5" width="14.59765625" style="142" customWidth="1"/>
    <col min="6" max="6" width="9" style="21" customWidth="1"/>
    <col min="7" max="7" width="8.3984375" customWidth="1"/>
    <col min="8" max="10" width="27.3984375" customWidth="1"/>
  </cols>
  <sheetData>
    <row r="1" spans="1:8" ht="15.4" x14ac:dyDescent="0.45">
      <c r="A1" s="16"/>
      <c r="B1" s="17" t="s">
        <v>51</v>
      </c>
      <c r="C1" s="18"/>
      <c r="D1" s="19"/>
      <c r="E1" s="20"/>
      <c r="G1" s="22" t="s">
        <v>52</v>
      </c>
      <c r="H1" s="23"/>
    </row>
    <row r="2" spans="1:8" x14ac:dyDescent="0.45">
      <c r="A2" s="16"/>
      <c r="C2" s="18"/>
      <c r="E2" s="20"/>
      <c r="G2" s="22" t="s">
        <v>53</v>
      </c>
      <c r="H2" s="24"/>
    </row>
    <row r="3" spans="1:8" x14ac:dyDescent="0.45">
      <c r="A3" s="25"/>
      <c r="B3" s="26">
        <v>43815</v>
      </c>
      <c r="C3" s="27" t="s">
        <v>54</v>
      </c>
      <c r="D3" s="28" t="s">
        <v>55</v>
      </c>
      <c r="E3" s="20"/>
      <c r="F3" s="29"/>
      <c r="G3" s="30" t="s">
        <v>56</v>
      </c>
      <c r="H3" s="24"/>
    </row>
    <row r="4" spans="1:8" x14ac:dyDescent="0.45">
      <c r="A4" s="25"/>
      <c r="B4" s="31"/>
      <c r="C4" s="32"/>
      <c r="E4" s="20"/>
      <c r="F4" s="29"/>
      <c r="G4" s="33"/>
      <c r="H4" s="32"/>
    </row>
    <row r="5" spans="1:8" x14ac:dyDescent="0.45">
      <c r="A5" s="16"/>
      <c r="B5" s="30" t="s">
        <v>57</v>
      </c>
      <c r="C5" s="18"/>
      <c r="D5" s="19"/>
      <c r="E5" s="20"/>
      <c r="F5" s="29"/>
      <c r="G5" s="33"/>
      <c r="H5" s="32"/>
    </row>
    <row r="6" spans="1:8" x14ac:dyDescent="0.45">
      <c r="A6" s="34"/>
      <c r="B6" s="35" t="s">
        <v>58</v>
      </c>
      <c r="C6" s="36"/>
      <c r="D6" s="37"/>
      <c r="E6" s="38"/>
      <c r="F6" s="39"/>
      <c r="G6" s="40"/>
      <c r="H6" s="41"/>
    </row>
    <row r="7" spans="1:8" s="49" customFormat="1" x14ac:dyDescent="0.45">
      <c r="A7" s="42"/>
      <c r="B7" s="43"/>
      <c r="C7" s="44"/>
      <c r="D7" s="44"/>
      <c r="E7" s="45"/>
      <c r="F7" s="46"/>
      <c r="G7" s="47"/>
      <c r="H7" s="48"/>
    </row>
    <row r="8" spans="1:8" x14ac:dyDescent="0.45">
      <c r="A8" s="50"/>
      <c r="B8" s="51" t="s">
        <v>59</v>
      </c>
      <c r="C8" s="52" t="s">
        <v>60</v>
      </c>
      <c r="D8" s="52" t="s">
        <v>61</v>
      </c>
      <c r="E8" s="53" t="s">
        <v>62</v>
      </c>
      <c r="F8" s="54" t="s">
        <v>63</v>
      </c>
      <c r="G8" s="52" t="s">
        <v>64</v>
      </c>
      <c r="H8" s="55" t="s">
        <v>65</v>
      </c>
    </row>
    <row r="9" spans="1:8" x14ac:dyDescent="0.45">
      <c r="A9" s="56" t="s">
        <v>66</v>
      </c>
      <c r="B9" s="57"/>
      <c r="C9" s="58" t="s">
        <v>67</v>
      </c>
      <c r="D9" s="57"/>
      <c r="E9" s="59"/>
      <c r="F9" s="60">
        <v>389</v>
      </c>
      <c r="G9" s="61">
        <f>F9*0.6</f>
        <v>233.39999999999998</v>
      </c>
      <c r="H9" s="62"/>
    </row>
    <row r="10" spans="1:8" x14ac:dyDescent="0.45">
      <c r="A10" s="63" t="s">
        <v>68</v>
      </c>
      <c r="B10" s="5" t="s">
        <v>69</v>
      </c>
      <c r="C10" s="8" t="s">
        <v>70</v>
      </c>
      <c r="D10" s="5" t="s">
        <v>71</v>
      </c>
      <c r="E10" s="9">
        <v>812028019519</v>
      </c>
      <c r="F10" s="64">
        <f t="shared" ref="F10:G19" si="0">F9</f>
        <v>389</v>
      </c>
      <c r="G10" s="64">
        <f t="shared" si="0"/>
        <v>233.39999999999998</v>
      </c>
      <c r="H10" s="62"/>
    </row>
    <row r="11" spans="1:8" x14ac:dyDescent="0.45">
      <c r="A11" s="63" t="s">
        <v>72</v>
      </c>
      <c r="B11" s="5" t="s">
        <v>73</v>
      </c>
      <c r="C11" s="8" t="s">
        <v>74</v>
      </c>
      <c r="D11" s="5" t="str">
        <f>D10</f>
        <v>Mirage</v>
      </c>
      <c r="E11" s="9">
        <v>812028019526</v>
      </c>
      <c r="F11" s="64">
        <f t="shared" si="0"/>
        <v>389</v>
      </c>
      <c r="G11" s="64">
        <f t="shared" si="0"/>
        <v>233.39999999999998</v>
      </c>
      <c r="H11" s="62"/>
    </row>
    <row r="12" spans="1:8" x14ac:dyDescent="0.45">
      <c r="A12" s="63"/>
      <c r="B12" s="5" t="s">
        <v>75</v>
      </c>
      <c r="C12" s="8" t="s">
        <v>76</v>
      </c>
      <c r="D12" s="5" t="str">
        <f>D11</f>
        <v>Mirage</v>
      </c>
      <c r="E12" s="9">
        <v>812028019533</v>
      </c>
      <c r="F12" s="64">
        <f t="shared" si="0"/>
        <v>389</v>
      </c>
      <c r="G12" s="64">
        <f t="shared" si="0"/>
        <v>233.39999999999998</v>
      </c>
      <c r="H12" s="62"/>
    </row>
    <row r="13" spans="1:8" x14ac:dyDescent="0.45">
      <c r="A13" s="63"/>
      <c r="B13" s="5" t="s">
        <v>77</v>
      </c>
      <c r="C13" s="8" t="s">
        <v>78</v>
      </c>
      <c r="D13" s="5" t="str">
        <f>D12</f>
        <v>Mirage</v>
      </c>
      <c r="E13" s="9">
        <v>812028019540</v>
      </c>
      <c r="F13" s="64">
        <f t="shared" si="0"/>
        <v>389</v>
      </c>
      <c r="G13" s="64">
        <f t="shared" si="0"/>
        <v>233.39999999999998</v>
      </c>
      <c r="H13" s="62"/>
    </row>
    <row r="14" spans="1:8" x14ac:dyDescent="0.45">
      <c r="A14" s="63"/>
      <c r="B14" s="5" t="s">
        <v>79</v>
      </c>
      <c r="C14" s="8" t="s">
        <v>80</v>
      </c>
      <c r="D14" s="5" t="str">
        <f>D13</f>
        <v>Mirage</v>
      </c>
      <c r="E14" s="9">
        <v>812028019557</v>
      </c>
      <c r="F14" s="64">
        <f t="shared" si="0"/>
        <v>389</v>
      </c>
      <c r="G14" s="64">
        <f t="shared" si="0"/>
        <v>233.39999999999998</v>
      </c>
      <c r="H14" s="62"/>
    </row>
    <row r="15" spans="1:8" x14ac:dyDescent="0.45">
      <c r="A15" s="63"/>
      <c r="B15" s="5" t="s">
        <v>69</v>
      </c>
      <c r="C15" s="8" t="s">
        <v>81</v>
      </c>
      <c r="D15" s="5" t="s">
        <v>82</v>
      </c>
      <c r="E15" s="9">
        <v>812028019564</v>
      </c>
      <c r="F15" s="64">
        <f t="shared" si="0"/>
        <v>389</v>
      </c>
      <c r="G15" s="64">
        <f t="shared" si="0"/>
        <v>233.39999999999998</v>
      </c>
      <c r="H15" s="62"/>
    </row>
    <row r="16" spans="1:8" x14ac:dyDescent="0.45">
      <c r="A16" s="63"/>
      <c r="B16" s="5" t="s">
        <v>73</v>
      </c>
      <c r="C16" s="8" t="s">
        <v>83</v>
      </c>
      <c r="D16" s="5" t="str">
        <f>D15</f>
        <v>Mountain</v>
      </c>
      <c r="E16" s="9">
        <v>812028019571</v>
      </c>
      <c r="F16" s="64">
        <f t="shared" si="0"/>
        <v>389</v>
      </c>
      <c r="G16" s="64">
        <f t="shared" si="0"/>
        <v>233.39999999999998</v>
      </c>
      <c r="H16" s="62"/>
    </row>
    <row r="17" spans="1:8" x14ac:dyDescent="0.45">
      <c r="A17" s="63"/>
      <c r="B17" s="5" t="s">
        <v>75</v>
      </c>
      <c r="C17" s="8" t="s">
        <v>84</v>
      </c>
      <c r="D17" s="5" t="str">
        <f>D16</f>
        <v>Mountain</v>
      </c>
      <c r="E17" s="9">
        <v>812028019588</v>
      </c>
      <c r="F17" s="64">
        <f t="shared" si="0"/>
        <v>389</v>
      </c>
      <c r="G17" s="64">
        <f t="shared" si="0"/>
        <v>233.39999999999998</v>
      </c>
      <c r="H17" s="62"/>
    </row>
    <row r="18" spans="1:8" x14ac:dyDescent="0.45">
      <c r="A18" s="63"/>
      <c r="B18" s="5" t="s">
        <v>77</v>
      </c>
      <c r="C18" s="8" t="s">
        <v>85</v>
      </c>
      <c r="D18" s="5" t="str">
        <f>D17</f>
        <v>Mountain</v>
      </c>
      <c r="E18" s="9">
        <v>812028019595</v>
      </c>
      <c r="F18" s="64">
        <f t="shared" si="0"/>
        <v>389</v>
      </c>
      <c r="G18" s="64">
        <f t="shared" si="0"/>
        <v>233.39999999999998</v>
      </c>
      <c r="H18" s="62"/>
    </row>
    <row r="19" spans="1:8" x14ac:dyDescent="0.45">
      <c r="A19" s="63"/>
      <c r="B19" s="5" t="s">
        <v>79</v>
      </c>
      <c r="C19" s="8" t="s">
        <v>86</v>
      </c>
      <c r="D19" s="5" t="str">
        <f>D18</f>
        <v>Mountain</v>
      </c>
      <c r="E19" s="9">
        <v>812028019601</v>
      </c>
      <c r="F19" s="64">
        <f t="shared" si="0"/>
        <v>389</v>
      </c>
      <c r="G19" s="64">
        <f t="shared" si="0"/>
        <v>233.39999999999998</v>
      </c>
      <c r="H19" s="62"/>
    </row>
    <row r="20" spans="1:8" x14ac:dyDescent="0.45">
      <c r="A20" s="63"/>
      <c r="B20" s="5" t="s">
        <v>69</v>
      </c>
      <c r="C20" s="8" t="s">
        <v>87</v>
      </c>
      <c r="D20" s="5" t="s">
        <v>88</v>
      </c>
      <c r="E20" s="9">
        <v>812028019618</v>
      </c>
      <c r="F20" s="64">
        <f t="shared" ref="F20:G20" si="1">F14</f>
        <v>389</v>
      </c>
      <c r="G20" s="64">
        <f t="shared" si="1"/>
        <v>233.39999999999998</v>
      </c>
      <c r="H20" s="62"/>
    </row>
    <row r="21" spans="1:8" x14ac:dyDescent="0.45">
      <c r="A21" s="63"/>
      <c r="B21" s="5" t="s">
        <v>73</v>
      </c>
      <c r="C21" s="8" t="s">
        <v>89</v>
      </c>
      <c r="D21" s="5" t="str">
        <f>D20</f>
        <v>Skye</v>
      </c>
      <c r="E21" s="9">
        <v>812028019625</v>
      </c>
      <c r="F21" s="64">
        <f t="shared" ref="F21:G34" si="2">F20</f>
        <v>389</v>
      </c>
      <c r="G21" s="64">
        <f t="shared" si="2"/>
        <v>233.39999999999998</v>
      </c>
      <c r="H21" s="62"/>
    </row>
    <row r="22" spans="1:8" x14ac:dyDescent="0.45">
      <c r="A22" s="63"/>
      <c r="B22" s="5" t="s">
        <v>75</v>
      </c>
      <c r="C22" s="8" t="s">
        <v>90</v>
      </c>
      <c r="D22" s="5" t="str">
        <f>D21</f>
        <v>Skye</v>
      </c>
      <c r="E22" s="9">
        <v>812028019632</v>
      </c>
      <c r="F22" s="64">
        <f t="shared" si="2"/>
        <v>389</v>
      </c>
      <c r="G22" s="64">
        <f t="shared" si="2"/>
        <v>233.39999999999998</v>
      </c>
      <c r="H22" s="62"/>
    </row>
    <row r="23" spans="1:8" x14ac:dyDescent="0.45">
      <c r="A23" s="63"/>
      <c r="B23" s="5" t="s">
        <v>77</v>
      </c>
      <c r="C23" s="8" t="s">
        <v>91</v>
      </c>
      <c r="D23" s="5" t="str">
        <f>D22</f>
        <v>Skye</v>
      </c>
      <c r="E23" s="9">
        <v>812028019649</v>
      </c>
      <c r="F23" s="64">
        <f t="shared" si="2"/>
        <v>389</v>
      </c>
      <c r="G23" s="64">
        <f t="shared" si="2"/>
        <v>233.39999999999998</v>
      </c>
      <c r="H23" s="62"/>
    </row>
    <row r="24" spans="1:8" x14ac:dyDescent="0.45">
      <c r="A24" s="63"/>
      <c r="B24" s="5" t="s">
        <v>79</v>
      </c>
      <c r="C24" s="8" t="s">
        <v>92</v>
      </c>
      <c r="D24" s="5" t="str">
        <f>D23</f>
        <v>Skye</v>
      </c>
      <c r="E24" s="9">
        <v>812028019656</v>
      </c>
      <c r="F24" s="64">
        <f t="shared" si="2"/>
        <v>389</v>
      </c>
      <c r="G24" s="64">
        <f t="shared" si="2"/>
        <v>233.39999999999998</v>
      </c>
      <c r="H24" s="62"/>
    </row>
    <row r="25" spans="1:8" x14ac:dyDescent="0.45">
      <c r="A25" s="63"/>
      <c r="B25" s="5" t="s">
        <v>69</v>
      </c>
      <c r="C25" s="8" t="s">
        <v>93</v>
      </c>
      <c r="D25" s="5" t="s">
        <v>94</v>
      </c>
      <c r="E25" s="9">
        <v>812028019663</v>
      </c>
      <c r="F25" s="64">
        <f t="shared" si="2"/>
        <v>389</v>
      </c>
      <c r="G25" s="64">
        <f t="shared" si="2"/>
        <v>233.39999999999998</v>
      </c>
      <c r="H25" s="62"/>
    </row>
    <row r="26" spans="1:8" x14ac:dyDescent="0.45">
      <c r="A26" s="63"/>
      <c r="B26" s="5" t="s">
        <v>73</v>
      </c>
      <c r="C26" s="8" t="s">
        <v>95</v>
      </c>
      <c r="D26" s="5" t="str">
        <f>D25</f>
        <v>Dry Earth</v>
      </c>
      <c r="E26" s="9">
        <v>812028019670</v>
      </c>
      <c r="F26" s="64">
        <f t="shared" si="2"/>
        <v>389</v>
      </c>
      <c r="G26" s="64">
        <f t="shared" si="2"/>
        <v>233.39999999999998</v>
      </c>
      <c r="H26" s="62"/>
    </row>
    <row r="27" spans="1:8" x14ac:dyDescent="0.45">
      <c r="A27" s="63"/>
      <c r="B27" s="5" t="s">
        <v>75</v>
      </c>
      <c r="C27" s="8" t="s">
        <v>96</v>
      </c>
      <c r="D27" s="5" t="str">
        <f>D26</f>
        <v>Dry Earth</v>
      </c>
      <c r="E27" s="9">
        <v>812028019687</v>
      </c>
      <c r="F27" s="64">
        <f t="shared" si="2"/>
        <v>389</v>
      </c>
      <c r="G27" s="64">
        <f t="shared" si="2"/>
        <v>233.39999999999998</v>
      </c>
      <c r="H27" s="62"/>
    </row>
    <row r="28" spans="1:8" x14ac:dyDescent="0.45">
      <c r="A28" s="63"/>
      <c r="B28" s="5" t="s">
        <v>77</v>
      </c>
      <c r="C28" s="8" t="s">
        <v>97</v>
      </c>
      <c r="D28" s="5" t="str">
        <f>D27</f>
        <v>Dry Earth</v>
      </c>
      <c r="E28" s="9">
        <v>812028019694</v>
      </c>
      <c r="F28" s="64">
        <f t="shared" si="2"/>
        <v>389</v>
      </c>
      <c r="G28" s="64">
        <f t="shared" si="2"/>
        <v>233.39999999999998</v>
      </c>
      <c r="H28" s="62"/>
    </row>
    <row r="29" spans="1:8" x14ac:dyDescent="0.45">
      <c r="A29" s="63"/>
      <c r="B29" s="5" t="s">
        <v>79</v>
      </c>
      <c r="C29" s="8" t="s">
        <v>98</v>
      </c>
      <c r="D29" s="5" t="str">
        <f>D28</f>
        <v>Dry Earth</v>
      </c>
      <c r="E29" s="9">
        <v>812028019700</v>
      </c>
      <c r="F29" s="64">
        <f t="shared" si="2"/>
        <v>389</v>
      </c>
      <c r="G29" s="64">
        <f t="shared" si="2"/>
        <v>233.39999999999998</v>
      </c>
      <c r="H29" s="62"/>
    </row>
    <row r="30" spans="1:8" x14ac:dyDescent="0.45">
      <c r="A30" s="63"/>
      <c r="B30" s="5" t="s">
        <v>69</v>
      </c>
      <c r="C30" s="8" t="s">
        <v>99</v>
      </c>
      <c r="D30" s="5" t="s">
        <v>100</v>
      </c>
      <c r="E30" s="9">
        <v>812028019717</v>
      </c>
      <c r="F30" s="64">
        <f t="shared" si="2"/>
        <v>389</v>
      </c>
      <c r="G30" s="64">
        <f t="shared" si="2"/>
        <v>233.39999999999998</v>
      </c>
      <c r="H30" s="62"/>
    </row>
    <row r="31" spans="1:8" x14ac:dyDescent="0.45">
      <c r="A31" s="63"/>
      <c r="B31" s="5" t="s">
        <v>73</v>
      </c>
      <c r="C31" s="8" t="s">
        <v>101</v>
      </c>
      <c r="D31" s="5" t="str">
        <f>D30</f>
        <v>Fall Green</v>
      </c>
      <c r="E31" s="9">
        <v>812028019724</v>
      </c>
      <c r="F31" s="64">
        <f t="shared" si="2"/>
        <v>389</v>
      </c>
      <c r="G31" s="64">
        <f t="shared" si="2"/>
        <v>233.39999999999998</v>
      </c>
      <c r="H31" s="62"/>
    </row>
    <row r="32" spans="1:8" x14ac:dyDescent="0.45">
      <c r="A32" s="63"/>
      <c r="B32" s="5" t="s">
        <v>75</v>
      </c>
      <c r="C32" s="8" t="s">
        <v>102</v>
      </c>
      <c r="D32" s="5" t="str">
        <f>D31</f>
        <v>Fall Green</v>
      </c>
      <c r="E32" s="9">
        <v>812028019731</v>
      </c>
      <c r="F32" s="64">
        <f t="shared" si="2"/>
        <v>389</v>
      </c>
      <c r="G32" s="64">
        <f t="shared" si="2"/>
        <v>233.39999999999998</v>
      </c>
      <c r="H32" s="62"/>
    </row>
    <row r="33" spans="1:8" x14ac:dyDescent="0.45">
      <c r="A33" s="63"/>
      <c r="B33" s="5" t="s">
        <v>77</v>
      </c>
      <c r="C33" s="8" t="s">
        <v>103</v>
      </c>
      <c r="D33" s="5" t="str">
        <f>D32</f>
        <v>Fall Green</v>
      </c>
      <c r="E33" s="9">
        <v>812028019748</v>
      </c>
      <c r="F33" s="64">
        <f t="shared" si="2"/>
        <v>389</v>
      </c>
      <c r="G33" s="64">
        <f t="shared" si="2"/>
        <v>233.39999999999998</v>
      </c>
      <c r="H33" s="62"/>
    </row>
    <row r="34" spans="1:8" x14ac:dyDescent="0.45">
      <c r="A34" s="63"/>
      <c r="B34" s="5" t="s">
        <v>79</v>
      </c>
      <c r="C34" s="8" t="s">
        <v>104</v>
      </c>
      <c r="D34" s="5" t="str">
        <f>D33</f>
        <v>Fall Green</v>
      </c>
      <c r="E34" s="9">
        <v>812028019755</v>
      </c>
      <c r="F34" s="64">
        <f t="shared" si="2"/>
        <v>389</v>
      </c>
      <c r="G34" s="64">
        <f t="shared" si="2"/>
        <v>233.39999999999998</v>
      </c>
      <c r="H34" s="62"/>
    </row>
    <row r="35" spans="1:8" s="49" customFormat="1" x14ac:dyDescent="0.45">
      <c r="A35" s="65"/>
      <c r="B35" s="43"/>
      <c r="C35" s="44"/>
      <c r="D35" s="44"/>
      <c r="E35" s="45"/>
      <c r="F35" s="46"/>
      <c r="G35" s="47"/>
      <c r="H35" s="48"/>
    </row>
    <row r="36" spans="1:8" x14ac:dyDescent="0.45">
      <c r="A36" s="50"/>
      <c r="B36" s="51" t="s">
        <v>59</v>
      </c>
      <c r="C36" s="52" t="s">
        <v>60</v>
      </c>
      <c r="D36" s="52" t="s">
        <v>61</v>
      </c>
      <c r="E36" s="53" t="s">
        <v>62</v>
      </c>
      <c r="F36" s="54" t="s">
        <v>63</v>
      </c>
      <c r="G36" s="52" t="s">
        <v>64</v>
      </c>
      <c r="H36" s="55" t="s">
        <v>65</v>
      </c>
    </row>
    <row r="37" spans="1:8" x14ac:dyDescent="0.45">
      <c r="A37" s="56" t="s">
        <v>105</v>
      </c>
      <c r="B37" s="57"/>
      <c r="C37" s="58" t="s">
        <v>106</v>
      </c>
      <c r="D37" s="57"/>
      <c r="E37" s="59"/>
      <c r="F37" s="60">
        <v>429</v>
      </c>
      <c r="G37" s="61">
        <f>F37*0.6</f>
        <v>257.39999999999998</v>
      </c>
      <c r="H37" s="62"/>
    </row>
    <row r="38" spans="1:8" x14ac:dyDescent="0.45">
      <c r="A38" s="63" t="s">
        <v>107</v>
      </c>
      <c r="B38" s="5" t="s">
        <v>69</v>
      </c>
      <c r="C38" s="8" t="s">
        <v>108</v>
      </c>
      <c r="D38" s="5" t="s">
        <v>82</v>
      </c>
      <c r="E38" s="4">
        <v>812028017287</v>
      </c>
      <c r="F38" s="64">
        <f t="shared" ref="F38:G53" si="3">F37</f>
        <v>429</v>
      </c>
      <c r="G38" s="64">
        <f t="shared" si="3"/>
        <v>257.39999999999998</v>
      </c>
      <c r="H38" s="62"/>
    </row>
    <row r="39" spans="1:8" x14ac:dyDescent="0.45">
      <c r="A39" s="63" t="s">
        <v>68</v>
      </c>
      <c r="B39" s="5" t="s">
        <v>73</v>
      </c>
      <c r="C39" s="8" t="s">
        <v>109</v>
      </c>
      <c r="D39" s="5" t="str">
        <f>D38</f>
        <v>Mountain</v>
      </c>
      <c r="E39" s="4">
        <v>812028017294</v>
      </c>
      <c r="F39" s="64">
        <f t="shared" si="3"/>
        <v>429</v>
      </c>
      <c r="G39" s="64">
        <f t="shared" si="3"/>
        <v>257.39999999999998</v>
      </c>
      <c r="H39" s="62"/>
    </row>
    <row r="40" spans="1:8" x14ac:dyDescent="0.45">
      <c r="A40" s="63" t="s">
        <v>110</v>
      </c>
      <c r="B40" s="5" t="s">
        <v>75</v>
      </c>
      <c r="C40" s="8" t="s">
        <v>111</v>
      </c>
      <c r="D40" s="5" t="str">
        <f>D39</f>
        <v>Mountain</v>
      </c>
      <c r="E40" s="4">
        <v>812028017300</v>
      </c>
      <c r="F40" s="64">
        <f t="shared" si="3"/>
        <v>429</v>
      </c>
      <c r="G40" s="64">
        <f t="shared" si="3"/>
        <v>257.39999999999998</v>
      </c>
      <c r="H40" s="62"/>
    </row>
    <row r="41" spans="1:8" x14ac:dyDescent="0.45">
      <c r="A41" s="63" t="s">
        <v>112</v>
      </c>
      <c r="B41" s="5" t="s">
        <v>77</v>
      </c>
      <c r="C41" s="8" t="s">
        <v>113</v>
      </c>
      <c r="D41" s="5" t="str">
        <f>D40</f>
        <v>Mountain</v>
      </c>
      <c r="E41" s="4">
        <v>812028017317</v>
      </c>
      <c r="F41" s="64">
        <f t="shared" si="3"/>
        <v>429</v>
      </c>
      <c r="G41" s="64">
        <f t="shared" si="3"/>
        <v>257.39999999999998</v>
      </c>
      <c r="H41" s="62"/>
    </row>
    <row r="42" spans="1:8" x14ac:dyDescent="0.45">
      <c r="A42" s="63"/>
      <c r="B42" s="5" t="s">
        <v>79</v>
      </c>
      <c r="C42" s="8" t="s">
        <v>114</v>
      </c>
      <c r="D42" s="5" t="str">
        <f>D41</f>
        <v>Mountain</v>
      </c>
      <c r="E42" s="4">
        <v>812028017324</v>
      </c>
      <c r="F42" s="64">
        <f t="shared" si="3"/>
        <v>429</v>
      </c>
      <c r="G42" s="64">
        <f t="shared" si="3"/>
        <v>257.39999999999998</v>
      </c>
      <c r="H42" s="62"/>
    </row>
    <row r="43" spans="1:8" x14ac:dyDescent="0.45">
      <c r="A43" s="63"/>
      <c r="B43" s="5" t="s">
        <v>69</v>
      </c>
      <c r="C43" s="8" t="s">
        <v>115</v>
      </c>
      <c r="D43" s="5" t="s">
        <v>88</v>
      </c>
      <c r="E43" s="4">
        <v>812028017331</v>
      </c>
      <c r="F43" s="64">
        <f t="shared" si="3"/>
        <v>429</v>
      </c>
      <c r="G43" s="64">
        <f t="shared" si="3"/>
        <v>257.39999999999998</v>
      </c>
      <c r="H43" s="62"/>
    </row>
    <row r="44" spans="1:8" x14ac:dyDescent="0.45">
      <c r="A44" s="63"/>
      <c r="B44" s="5" t="s">
        <v>73</v>
      </c>
      <c r="C44" s="8" t="s">
        <v>116</v>
      </c>
      <c r="D44" s="5" t="str">
        <f>D43</f>
        <v>Skye</v>
      </c>
      <c r="E44" s="4">
        <v>812028017348</v>
      </c>
      <c r="F44" s="64">
        <f t="shared" si="3"/>
        <v>429</v>
      </c>
      <c r="G44" s="64">
        <f t="shared" si="3"/>
        <v>257.39999999999998</v>
      </c>
      <c r="H44" s="62"/>
    </row>
    <row r="45" spans="1:8" x14ac:dyDescent="0.45">
      <c r="A45" s="63"/>
      <c r="B45" s="5" t="s">
        <v>75</v>
      </c>
      <c r="C45" s="8" t="s">
        <v>117</v>
      </c>
      <c r="D45" s="5" t="str">
        <f>D44</f>
        <v>Skye</v>
      </c>
      <c r="E45" s="4">
        <v>812028017355</v>
      </c>
      <c r="F45" s="64">
        <f t="shared" si="3"/>
        <v>429</v>
      </c>
      <c r="G45" s="64">
        <f t="shared" si="3"/>
        <v>257.39999999999998</v>
      </c>
      <c r="H45" s="62"/>
    </row>
    <row r="46" spans="1:8" x14ac:dyDescent="0.45">
      <c r="A46" s="63"/>
      <c r="B46" s="5" t="s">
        <v>77</v>
      </c>
      <c r="C46" s="8" t="s">
        <v>118</v>
      </c>
      <c r="D46" s="5" t="str">
        <f>D45</f>
        <v>Skye</v>
      </c>
      <c r="E46" s="4">
        <v>812028017362</v>
      </c>
      <c r="F46" s="64">
        <f t="shared" si="3"/>
        <v>429</v>
      </c>
      <c r="G46" s="64">
        <f t="shared" si="3"/>
        <v>257.39999999999998</v>
      </c>
      <c r="H46" s="62"/>
    </row>
    <row r="47" spans="1:8" x14ac:dyDescent="0.45">
      <c r="A47" s="63"/>
      <c r="B47" s="5" t="s">
        <v>79</v>
      </c>
      <c r="C47" s="8" t="s">
        <v>119</v>
      </c>
      <c r="D47" s="5" t="str">
        <f>D46</f>
        <v>Skye</v>
      </c>
      <c r="E47" s="4">
        <v>812028017379</v>
      </c>
      <c r="F47" s="64">
        <f t="shared" si="3"/>
        <v>429</v>
      </c>
      <c r="G47" s="64">
        <f t="shared" si="3"/>
        <v>257.39999999999998</v>
      </c>
      <c r="H47" s="62"/>
    </row>
    <row r="48" spans="1:8" x14ac:dyDescent="0.45">
      <c r="A48" s="63"/>
      <c r="B48" s="5" t="s">
        <v>69</v>
      </c>
      <c r="C48" s="8" t="s">
        <v>120</v>
      </c>
      <c r="D48" s="5" t="s">
        <v>94</v>
      </c>
      <c r="E48" s="4">
        <v>812028017386</v>
      </c>
      <c r="F48" s="64">
        <f t="shared" si="3"/>
        <v>429</v>
      </c>
      <c r="G48" s="64">
        <f t="shared" si="3"/>
        <v>257.39999999999998</v>
      </c>
      <c r="H48" s="62"/>
    </row>
    <row r="49" spans="1:8" x14ac:dyDescent="0.45">
      <c r="A49" s="63"/>
      <c r="B49" s="5" t="s">
        <v>73</v>
      </c>
      <c r="C49" s="8" t="s">
        <v>121</v>
      </c>
      <c r="D49" s="5" t="str">
        <f>D48</f>
        <v>Dry Earth</v>
      </c>
      <c r="E49" s="4">
        <v>812028017393</v>
      </c>
      <c r="F49" s="64">
        <f t="shared" si="3"/>
        <v>429</v>
      </c>
      <c r="G49" s="64">
        <f t="shared" si="3"/>
        <v>257.39999999999998</v>
      </c>
      <c r="H49" s="62"/>
    </row>
    <row r="50" spans="1:8" x14ac:dyDescent="0.45">
      <c r="A50" s="63"/>
      <c r="B50" s="5" t="s">
        <v>75</v>
      </c>
      <c r="C50" s="8" t="s">
        <v>122</v>
      </c>
      <c r="D50" s="5" t="str">
        <f>D49</f>
        <v>Dry Earth</v>
      </c>
      <c r="E50" s="4">
        <v>812028017409</v>
      </c>
      <c r="F50" s="64">
        <f t="shared" si="3"/>
        <v>429</v>
      </c>
      <c r="G50" s="64">
        <f t="shared" si="3"/>
        <v>257.39999999999998</v>
      </c>
      <c r="H50" s="62"/>
    </row>
    <row r="51" spans="1:8" x14ac:dyDescent="0.45">
      <c r="A51" s="63"/>
      <c r="B51" s="5" t="s">
        <v>77</v>
      </c>
      <c r="C51" s="8" t="s">
        <v>123</v>
      </c>
      <c r="D51" s="5" t="str">
        <f>D50</f>
        <v>Dry Earth</v>
      </c>
      <c r="E51" s="4">
        <v>812028017416</v>
      </c>
      <c r="F51" s="64">
        <f t="shared" si="3"/>
        <v>429</v>
      </c>
      <c r="G51" s="64">
        <f t="shared" si="3"/>
        <v>257.39999999999998</v>
      </c>
      <c r="H51" s="62"/>
    </row>
    <row r="52" spans="1:8" x14ac:dyDescent="0.45">
      <c r="A52" s="63"/>
      <c r="B52" s="5" t="s">
        <v>79</v>
      </c>
      <c r="C52" s="8" t="s">
        <v>124</v>
      </c>
      <c r="D52" s="5" t="str">
        <f>D51</f>
        <v>Dry Earth</v>
      </c>
      <c r="E52" s="4">
        <v>812028017423</v>
      </c>
      <c r="F52" s="64">
        <f t="shared" si="3"/>
        <v>429</v>
      </c>
      <c r="G52" s="64">
        <f t="shared" si="3"/>
        <v>257.39999999999998</v>
      </c>
      <c r="H52" s="62"/>
    </row>
    <row r="53" spans="1:8" x14ac:dyDescent="0.45">
      <c r="A53" s="63"/>
      <c r="B53" s="5" t="s">
        <v>69</v>
      </c>
      <c r="C53" s="8" t="s">
        <v>125</v>
      </c>
      <c r="D53" s="5" t="s">
        <v>126</v>
      </c>
      <c r="E53" s="4">
        <v>812028017430</v>
      </c>
      <c r="F53" s="64">
        <f t="shared" si="3"/>
        <v>429</v>
      </c>
      <c r="G53" s="64">
        <f t="shared" si="3"/>
        <v>257.39999999999998</v>
      </c>
      <c r="H53" s="62"/>
    </row>
    <row r="54" spans="1:8" x14ac:dyDescent="0.45">
      <c r="A54" s="63"/>
      <c r="B54" s="5" t="s">
        <v>73</v>
      </c>
      <c r="C54" s="8" t="s">
        <v>127</v>
      </c>
      <c r="D54" s="5" t="str">
        <f>D53</f>
        <v>Phantom Grey</v>
      </c>
      <c r="E54" s="4">
        <v>812028017447</v>
      </c>
      <c r="F54" s="64">
        <f t="shared" ref="F54:G57" si="4">F53</f>
        <v>429</v>
      </c>
      <c r="G54" s="64">
        <f t="shared" si="4"/>
        <v>257.39999999999998</v>
      </c>
      <c r="H54" s="62"/>
    </row>
    <row r="55" spans="1:8" x14ac:dyDescent="0.45">
      <c r="A55" s="63"/>
      <c r="B55" s="5" t="s">
        <v>75</v>
      </c>
      <c r="C55" s="8" t="s">
        <v>128</v>
      </c>
      <c r="D55" s="5" t="str">
        <f>D54</f>
        <v>Phantom Grey</v>
      </c>
      <c r="E55" s="4">
        <v>812028017454</v>
      </c>
      <c r="F55" s="64">
        <f t="shared" si="4"/>
        <v>429</v>
      </c>
      <c r="G55" s="64">
        <f t="shared" si="4"/>
        <v>257.39999999999998</v>
      </c>
      <c r="H55" s="62"/>
    </row>
    <row r="56" spans="1:8" x14ac:dyDescent="0.45">
      <c r="A56" s="63"/>
      <c r="B56" s="5" t="s">
        <v>77</v>
      </c>
      <c r="C56" s="8" t="s">
        <v>129</v>
      </c>
      <c r="D56" s="5" t="str">
        <f>D55</f>
        <v>Phantom Grey</v>
      </c>
      <c r="E56" s="4">
        <v>812028017461</v>
      </c>
      <c r="F56" s="64">
        <f t="shared" si="4"/>
        <v>429</v>
      </c>
      <c r="G56" s="64">
        <f t="shared" si="4"/>
        <v>257.39999999999998</v>
      </c>
      <c r="H56" s="62"/>
    </row>
    <row r="57" spans="1:8" x14ac:dyDescent="0.45">
      <c r="A57" s="63"/>
      <c r="B57" s="5" t="s">
        <v>79</v>
      </c>
      <c r="C57" s="8" t="s">
        <v>130</v>
      </c>
      <c r="D57" s="5" t="str">
        <f>D56</f>
        <v>Phantom Grey</v>
      </c>
      <c r="E57" s="4">
        <v>812028017478</v>
      </c>
      <c r="F57" s="64">
        <f t="shared" si="4"/>
        <v>429</v>
      </c>
      <c r="G57" s="64">
        <f t="shared" si="4"/>
        <v>257.39999999999998</v>
      </c>
      <c r="H57" s="62"/>
    </row>
    <row r="58" spans="1:8" s="49" customFormat="1" ht="14.65" thickBot="1" x14ac:dyDescent="0.5">
      <c r="A58" s="66"/>
      <c r="B58" s="67"/>
      <c r="C58" s="67"/>
      <c r="D58" s="67"/>
      <c r="E58" s="67"/>
      <c r="F58" s="67"/>
      <c r="G58" s="67"/>
      <c r="H58" s="68"/>
    </row>
    <row r="59" spans="1:8" x14ac:dyDescent="0.45">
      <c r="A59" s="56" t="s">
        <v>131</v>
      </c>
      <c r="B59" s="59"/>
      <c r="C59" s="58" t="s">
        <v>132</v>
      </c>
      <c r="D59" s="59"/>
      <c r="E59" s="4"/>
      <c r="F59" s="60">
        <v>169</v>
      </c>
      <c r="G59" s="61">
        <f>F59*0.6</f>
        <v>101.39999999999999</v>
      </c>
      <c r="H59" s="62"/>
    </row>
    <row r="60" spans="1:8" x14ac:dyDescent="0.45">
      <c r="A60" s="63" t="s">
        <v>107</v>
      </c>
      <c r="B60" s="5" t="s">
        <v>133</v>
      </c>
      <c r="C60" s="8" t="s">
        <v>134</v>
      </c>
      <c r="D60" s="5" t="s">
        <v>71</v>
      </c>
      <c r="E60" s="69">
        <v>812028019380</v>
      </c>
      <c r="F60" s="64">
        <f>F59</f>
        <v>169</v>
      </c>
      <c r="G60" s="64">
        <f t="shared" ref="G60" si="5">G59</f>
        <v>101.39999999999999</v>
      </c>
      <c r="H60" s="62"/>
    </row>
    <row r="61" spans="1:8" x14ac:dyDescent="0.45">
      <c r="A61" s="63" t="s">
        <v>68</v>
      </c>
      <c r="B61" s="5" t="s">
        <v>135</v>
      </c>
      <c r="C61" s="8" t="s">
        <v>136</v>
      </c>
      <c r="D61" s="5" t="str">
        <f>D60</f>
        <v>Mirage</v>
      </c>
      <c r="E61" s="69">
        <v>812028019397</v>
      </c>
      <c r="F61" s="64">
        <f>F60</f>
        <v>169</v>
      </c>
      <c r="G61" s="64">
        <f>G60</f>
        <v>101.39999999999999</v>
      </c>
      <c r="H61" s="62"/>
    </row>
    <row r="62" spans="1:8" x14ac:dyDescent="0.45">
      <c r="A62" s="56"/>
      <c r="B62" s="5" t="s">
        <v>137</v>
      </c>
      <c r="C62" s="8" t="s">
        <v>138</v>
      </c>
      <c r="D62" s="5" t="str">
        <f t="shared" ref="D62:D67" si="6">D61</f>
        <v>Mirage</v>
      </c>
      <c r="E62" s="70">
        <v>812028019403</v>
      </c>
      <c r="F62" s="64">
        <f t="shared" ref="F62:G67" si="7">F61</f>
        <v>169</v>
      </c>
      <c r="G62" s="64">
        <f t="shared" si="7"/>
        <v>101.39999999999999</v>
      </c>
      <c r="H62" s="62"/>
    </row>
    <row r="63" spans="1:8" x14ac:dyDescent="0.45">
      <c r="A63" s="56"/>
      <c r="B63" s="5" t="s">
        <v>139</v>
      </c>
      <c r="C63" s="8" t="s">
        <v>140</v>
      </c>
      <c r="D63" s="5" t="str">
        <f t="shared" si="6"/>
        <v>Mirage</v>
      </c>
      <c r="E63" s="70">
        <v>812028019410</v>
      </c>
      <c r="F63" s="64">
        <f t="shared" si="7"/>
        <v>169</v>
      </c>
      <c r="G63" s="64">
        <f t="shared" si="7"/>
        <v>101.39999999999999</v>
      </c>
      <c r="H63" s="62"/>
    </row>
    <row r="64" spans="1:8" x14ac:dyDescent="0.45">
      <c r="A64" s="56"/>
      <c r="B64" s="5" t="s">
        <v>141</v>
      </c>
      <c r="C64" s="8" t="s">
        <v>142</v>
      </c>
      <c r="D64" s="5" t="str">
        <f t="shared" si="6"/>
        <v>Mirage</v>
      </c>
      <c r="E64" s="70">
        <v>812028019427</v>
      </c>
      <c r="F64" s="64">
        <f t="shared" si="7"/>
        <v>169</v>
      </c>
      <c r="G64" s="64">
        <f t="shared" si="7"/>
        <v>101.39999999999999</v>
      </c>
      <c r="H64" s="62"/>
    </row>
    <row r="65" spans="1:8" x14ac:dyDescent="0.45">
      <c r="A65" s="56"/>
      <c r="B65" s="5" t="s">
        <v>143</v>
      </c>
      <c r="C65" s="8" t="s">
        <v>144</v>
      </c>
      <c r="D65" s="5" t="str">
        <f t="shared" si="6"/>
        <v>Mirage</v>
      </c>
      <c r="E65" s="70">
        <v>812028019434</v>
      </c>
      <c r="F65" s="64">
        <f t="shared" si="7"/>
        <v>169</v>
      </c>
      <c r="G65" s="64">
        <f t="shared" si="7"/>
        <v>101.39999999999999</v>
      </c>
      <c r="H65" s="62"/>
    </row>
    <row r="66" spans="1:8" x14ac:dyDescent="0.45">
      <c r="A66" s="56"/>
      <c r="B66" s="5" t="s">
        <v>145</v>
      </c>
      <c r="C66" s="8" t="s">
        <v>146</v>
      </c>
      <c r="D66" s="5" t="str">
        <f t="shared" si="6"/>
        <v>Mirage</v>
      </c>
      <c r="E66" s="70">
        <v>812028019441</v>
      </c>
      <c r="F66" s="64">
        <f t="shared" si="7"/>
        <v>169</v>
      </c>
      <c r="G66" s="64">
        <f t="shared" si="7"/>
        <v>101.39999999999999</v>
      </c>
      <c r="H66" s="62"/>
    </row>
    <row r="67" spans="1:8" x14ac:dyDescent="0.45">
      <c r="A67" s="56"/>
      <c r="B67" s="5" t="s">
        <v>147</v>
      </c>
      <c r="C67" s="8" t="s">
        <v>148</v>
      </c>
      <c r="D67" s="5" t="str">
        <f t="shared" si="6"/>
        <v>Mirage</v>
      </c>
      <c r="E67" s="70">
        <v>812028019458</v>
      </c>
      <c r="F67" s="64">
        <f t="shared" si="7"/>
        <v>169</v>
      </c>
      <c r="G67" s="64">
        <f t="shared" si="7"/>
        <v>101.39999999999999</v>
      </c>
      <c r="H67" s="62"/>
    </row>
    <row r="68" spans="1:8" x14ac:dyDescent="0.45">
      <c r="B68" s="5" t="s">
        <v>133</v>
      </c>
      <c r="C68" s="8" t="s">
        <v>149</v>
      </c>
      <c r="D68" s="5" t="s">
        <v>82</v>
      </c>
      <c r="E68" s="4">
        <v>812028017485</v>
      </c>
      <c r="F68" s="64">
        <f>F59</f>
        <v>169</v>
      </c>
      <c r="G68" s="64">
        <f>G59</f>
        <v>101.39999999999999</v>
      </c>
      <c r="H68" s="62"/>
    </row>
    <row r="69" spans="1:8" x14ac:dyDescent="0.45">
      <c r="B69" s="5" t="s">
        <v>135</v>
      </c>
      <c r="C69" s="8" t="s">
        <v>150</v>
      </c>
      <c r="D69" s="5" t="str">
        <f>D68</f>
        <v>Mountain</v>
      </c>
      <c r="E69" s="4">
        <v>812028017492</v>
      </c>
      <c r="F69" s="64">
        <f>F68</f>
        <v>169</v>
      </c>
      <c r="G69" s="64">
        <f>G68</f>
        <v>101.39999999999999</v>
      </c>
      <c r="H69" s="62"/>
    </row>
    <row r="70" spans="1:8" x14ac:dyDescent="0.45">
      <c r="A70" s="63"/>
      <c r="B70" s="5" t="s">
        <v>137</v>
      </c>
      <c r="C70" s="8" t="s">
        <v>151</v>
      </c>
      <c r="D70" s="5" t="str">
        <f t="shared" ref="D70:D83" si="8">D69</f>
        <v>Mountain</v>
      </c>
      <c r="E70" s="4">
        <v>812028017508</v>
      </c>
      <c r="F70" s="64">
        <f t="shared" ref="F70:G85" si="9">F69</f>
        <v>169</v>
      </c>
      <c r="G70" s="64">
        <f t="shared" si="9"/>
        <v>101.39999999999999</v>
      </c>
      <c r="H70" s="62"/>
    </row>
    <row r="71" spans="1:8" x14ac:dyDescent="0.45">
      <c r="A71" s="63"/>
      <c r="B71" s="5" t="s">
        <v>139</v>
      </c>
      <c r="C71" s="8" t="s">
        <v>152</v>
      </c>
      <c r="D71" s="5" t="str">
        <f t="shared" si="8"/>
        <v>Mountain</v>
      </c>
      <c r="E71" s="4">
        <v>812028017515</v>
      </c>
      <c r="F71" s="64">
        <f t="shared" si="9"/>
        <v>169</v>
      </c>
      <c r="G71" s="64">
        <f t="shared" si="9"/>
        <v>101.39999999999999</v>
      </c>
      <c r="H71" s="62"/>
    </row>
    <row r="72" spans="1:8" x14ac:dyDescent="0.45">
      <c r="A72" s="63"/>
      <c r="B72" s="5" t="s">
        <v>141</v>
      </c>
      <c r="C72" s="8" t="s">
        <v>153</v>
      </c>
      <c r="D72" s="5" t="str">
        <f t="shared" si="8"/>
        <v>Mountain</v>
      </c>
      <c r="E72" s="4">
        <v>812028017522</v>
      </c>
      <c r="F72" s="64">
        <f t="shared" si="9"/>
        <v>169</v>
      </c>
      <c r="G72" s="64">
        <f t="shared" si="9"/>
        <v>101.39999999999999</v>
      </c>
      <c r="H72" s="62"/>
    </row>
    <row r="73" spans="1:8" x14ac:dyDescent="0.45">
      <c r="A73" s="63"/>
      <c r="B73" s="5" t="s">
        <v>143</v>
      </c>
      <c r="C73" s="8" t="s">
        <v>154</v>
      </c>
      <c r="D73" s="5" t="str">
        <f t="shared" si="8"/>
        <v>Mountain</v>
      </c>
      <c r="E73" s="4">
        <v>812028017539</v>
      </c>
      <c r="F73" s="64">
        <f t="shared" si="9"/>
        <v>169</v>
      </c>
      <c r="G73" s="64">
        <f t="shared" si="9"/>
        <v>101.39999999999999</v>
      </c>
      <c r="H73" s="62"/>
    </row>
    <row r="74" spans="1:8" x14ac:dyDescent="0.45">
      <c r="A74" s="63"/>
      <c r="B74" s="5" t="s">
        <v>145</v>
      </c>
      <c r="C74" s="8" t="s">
        <v>155</v>
      </c>
      <c r="D74" s="5" t="str">
        <f t="shared" si="8"/>
        <v>Mountain</v>
      </c>
      <c r="E74" s="4">
        <v>812028017546</v>
      </c>
      <c r="F74" s="64">
        <f t="shared" si="9"/>
        <v>169</v>
      </c>
      <c r="G74" s="64">
        <f t="shared" si="9"/>
        <v>101.39999999999999</v>
      </c>
      <c r="H74" s="62"/>
    </row>
    <row r="75" spans="1:8" x14ac:dyDescent="0.45">
      <c r="A75" s="63"/>
      <c r="B75" s="5" t="s">
        <v>147</v>
      </c>
      <c r="C75" s="8" t="s">
        <v>156</v>
      </c>
      <c r="D75" s="5" t="str">
        <f t="shared" si="8"/>
        <v>Mountain</v>
      </c>
      <c r="E75" s="4">
        <v>812028017553</v>
      </c>
      <c r="F75" s="64">
        <f t="shared" si="9"/>
        <v>169</v>
      </c>
      <c r="G75" s="64">
        <f t="shared" si="9"/>
        <v>101.39999999999999</v>
      </c>
      <c r="H75" s="62"/>
    </row>
    <row r="76" spans="1:8" x14ac:dyDescent="0.45">
      <c r="A76" s="63"/>
      <c r="B76" s="5" t="s">
        <v>133</v>
      </c>
      <c r="C76" s="8" t="s">
        <v>157</v>
      </c>
      <c r="D76" s="5" t="s">
        <v>88</v>
      </c>
      <c r="E76" s="4">
        <v>812028017560</v>
      </c>
      <c r="F76" s="64">
        <f t="shared" si="9"/>
        <v>169</v>
      </c>
      <c r="G76" s="64">
        <f t="shared" si="9"/>
        <v>101.39999999999999</v>
      </c>
      <c r="H76" s="62"/>
    </row>
    <row r="77" spans="1:8" x14ac:dyDescent="0.45">
      <c r="A77" s="63"/>
      <c r="B77" s="5" t="s">
        <v>135</v>
      </c>
      <c r="C77" s="8" t="s">
        <v>158</v>
      </c>
      <c r="D77" s="5" t="str">
        <f t="shared" si="8"/>
        <v>Skye</v>
      </c>
      <c r="E77" s="4">
        <v>812028017577</v>
      </c>
      <c r="F77" s="64">
        <f t="shared" si="9"/>
        <v>169</v>
      </c>
      <c r="G77" s="64">
        <f t="shared" si="9"/>
        <v>101.39999999999999</v>
      </c>
      <c r="H77" s="62"/>
    </row>
    <row r="78" spans="1:8" x14ac:dyDescent="0.45">
      <c r="A78" s="63"/>
      <c r="B78" s="5" t="s">
        <v>137</v>
      </c>
      <c r="C78" s="8" t="s">
        <v>159</v>
      </c>
      <c r="D78" s="5" t="str">
        <f t="shared" si="8"/>
        <v>Skye</v>
      </c>
      <c r="E78" s="4">
        <v>812028017584</v>
      </c>
      <c r="F78" s="64">
        <f t="shared" si="9"/>
        <v>169</v>
      </c>
      <c r="G78" s="64">
        <f t="shared" si="9"/>
        <v>101.39999999999999</v>
      </c>
      <c r="H78" s="62"/>
    </row>
    <row r="79" spans="1:8" x14ac:dyDescent="0.45">
      <c r="A79" s="63"/>
      <c r="B79" s="5" t="s">
        <v>139</v>
      </c>
      <c r="C79" s="8" t="s">
        <v>160</v>
      </c>
      <c r="D79" s="5" t="str">
        <f t="shared" si="8"/>
        <v>Skye</v>
      </c>
      <c r="E79" s="4">
        <v>812028017591</v>
      </c>
      <c r="F79" s="64">
        <f t="shared" si="9"/>
        <v>169</v>
      </c>
      <c r="G79" s="64">
        <f t="shared" si="9"/>
        <v>101.39999999999999</v>
      </c>
      <c r="H79" s="62"/>
    </row>
    <row r="80" spans="1:8" x14ac:dyDescent="0.45">
      <c r="A80" s="63"/>
      <c r="B80" s="5" t="s">
        <v>141</v>
      </c>
      <c r="C80" s="8" t="s">
        <v>161</v>
      </c>
      <c r="D80" s="5" t="str">
        <f t="shared" si="8"/>
        <v>Skye</v>
      </c>
      <c r="E80" s="4">
        <v>812028017607</v>
      </c>
      <c r="F80" s="64">
        <f t="shared" si="9"/>
        <v>169</v>
      </c>
      <c r="G80" s="64">
        <f t="shared" si="9"/>
        <v>101.39999999999999</v>
      </c>
      <c r="H80" s="62"/>
    </row>
    <row r="81" spans="1:8" x14ac:dyDescent="0.45">
      <c r="A81" s="63"/>
      <c r="B81" s="5" t="s">
        <v>143</v>
      </c>
      <c r="C81" s="8" t="s">
        <v>162</v>
      </c>
      <c r="D81" s="5" t="str">
        <f t="shared" si="8"/>
        <v>Skye</v>
      </c>
      <c r="E81" s="4">
        <v>812028017614</v>
      </c>
      <c r="F81" s="64">
        <f t="shared" si="9"/>
        <v>169</v>
      </c>
      <c r="G81" s="64">
        <f t="shared" si="9"/>
        <v>101.39999999999999</v>
      </c>
      <c r="H81" s="62"/>
    </row>
    <row r="82" spans="1:8" x14ac:dyDescent="0.45">
      <c r="A82" s="63"/>
      <c r="B82" s="5" t="s">
        <v>145</v>
      </c>
      <c r="C82" s="8" t="s">
        <v>163</v>
      </c>
      <c r="D82" s="5" t="str">
        <f t="shared" si="8"/>
        <v>Skye</v>
      </c>
      <c r="E82" s="4">
        <v>812028017621</v>
      </c>
      <c r="F82" s="64">
        <f t="shared" si="9"/>
        <v>169</v>
      </c>
      <c r="G82" s="64">
        <f t="shared" si="9"/>
        <v>101.39999999999999</v>
      </c>
      <c r="H82" s="62"/>
    </row>
    <row r="83" spans="1:8" x14ac:dyDescent="0.45">
      <c r="A83" s="63"/>
      <c r="B83" s="5" t="s">
        <v>147</v>
      </c>
      <c r="C83" s="8" t="s">
        <v>164</v>
      </c>
      <c r="D83" s="5" t="str">
        <f t="shared" si="8"/>
        <v>Skye</v>
      </c>
      <c r="E83" s="4">
        <v>812028017638</v>
      </c>
      <c r="F83" s="64">
        <f t="shared" si="9"/>
        <v>169</v>
      </c>
      <c r="G83" s="64">
        <f t="shared" si="9"/>
        <v>101.39999999999999</v>
      </c>
      <c r="H83" s="62"/>
    </row>
    <row r="84" spans="1:8" x14ac:dyDescent="0.45">
      <c r="A84" s="63"/>
      <c r="B84" s="5" t="s">
        <v>133</v>
      </c>
      <c r="C84" s="8" t="s">
        <v>165</v>
      </c>
      <c r="D84" s="5" t="s">
        <v>94</v>
      </c>
      <c r="E84" s="4">
        <v>812028017645</v>
      </c>
      <c r="F84" s="64">
        <f t="shared" si="9"/>
        <v>169</v>
      </c>
      <c r="G84" s="64">
        <f t="shared" si="9"/>
        <v>101.39999999999999</v>
      </c>
      <c r="H84" s="62"/>
    </row>
    <row r="85" spans="1:8" x14ac:dyDescent="0.45">
      <c r="A85" s="63"/>
      <c r="B85" s="5" t="s">
        <v>135</v>
      </c>
      <c r="C85" s="8" t="s">
        <v>166</v>
      </c>
      <c r="D85" s="5" t="str">
        <f t="shared" ref="D85:D99" si="10">D84</f>
        <v>Dry Earth</v>
      </c>
      <c r="E85" s="4">
        <v>812028017652</v>
      </c>
      <c r="F85" s="64">
        <f t="shared" si="9"/>
        <v>169</v>
      </c>
      <c r="G85" s="64">
        <f t="shared" si="9"/>
        <v>101.39999999999999</v>
      </c>
      <c r="H85" s="62"/>
    </row>
    <row r="86" spans="1:8" x14ac:dyDescent="0.45">
      <c r="A86" s="63"/>
      <c r="B86" s="5" t="s">
        <v>137</v>
      </c>
      <c r="C86" s="8" t="s">
        <v>167</v>
      </c>
      <c r="D86" s="5" t="str">
        <f t="shared" si="10"/>
        <v>Dry Earth</v>
      </c>
      <c r="E86" s="4">
        <v>812028017669</v>
      </c>
      <c r="F86" s="64">
        <f t="shared" ref="F86:G99" si="11">F85</f>
        <v>169</v>
      </c>
      <c r="G86" s="64">
        <f t="shared" si="11"/>
        <v>101.39999999999999</v>
      </c>
      <c r="H86" s="62"/>
    </row>
    <row r="87" spans="1:8" x14ac:dyDescent="0.45">
      <c r="A87" s="63"/>
      <c r="B87" s="5" t="s">
        <v>139</v>
      </c>
      <c r="C87" s="8" t="s">
        <v>168</v>
      </c>
      <c r="D87" s="5" t="str">
        <f t="shared" si="10"/>
        <v>Dry Earth</v>
      </c>
      <c r="E87" s="4">
        <v>812028017676</v>
      </c>
      <c r="F87" s="64">
        <f t="shared" si="11"/>
        <v>169</v>
      </c>
      <c r="G87" s="64">
        <f t="shared" si="11"/>
        <v>101.39999999999999</v>
      </c>
      <c r="H87" s="62"/>
    </row>
    <row r="88" spans="1:8" x14ac:dyDescent="0.45">
      <c r="A88" s="63"/>
      <c r="B88" s="5" t="s">
        <v>141</v>
      </c>
      <c r="C88" s="8" t="s">
        <v>169</v>
      </c>
      <c r="D88" s="5" t="str">
        <f t="shared" si="10"/>
        <v>Dry Earth</v>
      </c>
      <c r="E88" s="4">
        <v>812028017683</v>
      </c>
      <c r="F88" s="64">
        <f t="shared" si="11"/>
        <v>169</v>
      </c>
      <c r="G88" s="64">
        <f t="shared" si="11"/>
        <v>101.39999999999999</v>
      </c>
      <c r="H88" s="62"/>
    </row>
    <row r="89" spans="1:8" x14ac:dyDescent="0.45">
      <c r="A89" s="63"/>
      <c r="B89" s="5" t="s">
        <v>143</v>
      </c>
      <c r="C89" s="8" t="s">
        <v>170</v>
      </c>
      <c r="D89" s="5" t="str">
        <f t="shared" si="10"/>
        <v>Dry Earth</v>
      </c>
      <c r="E89" s="4">
        <v>812028017690</v>
      </c>
      <c r="F89" s="64">
        <f t="shared" si="11"/>
        <v>169</v>
      </c>
      <c r="G89" s="64">
        <f t="shared" si="11"/>
        <v>101.39999999999999</v>
      </c>
      <c r="H89" s="62"/>
    </row>
    <row r="90" spans="1:8" x14ac:dyDescent="0.45">
      <c r="A90" s="63"/>
      <c r="B90" s="5" t="s">
        <v>145</v>
      </c>
      <c r="C90" s="8" t="s">
        <v>171</v>
      </c>
      <c r="D90" s="5" t="str">
        <f t="shared" si="10"/>
        <v>Dry Earth</v>
      </c>
      <c r="E90" s="4">
        <v>812028017706</v>
      </c>
      <c r="F90" s="64">
        <f t="shared" si="11"/>
        <v>169</v>
      </c>
      <c r="G90" s="64">
        <f t="shared" si="11"/>
        <v>101.39999999999999</v>
      </c>
      <c r="H90" s="62"/>
    </row>
    <row r="91" spans="1:8" x14ac:dyDescent="0.45">
      <c r="A91" s="63"/>
      <c r="B91" s="5" t="s">
        <v>147</v>
      </c>
      <c r="C91" s="8" t="s">
        <v>172</v>
      </c>
      <c r="D91" s="5" t="str">
        <f t="shared" si="10"/>
        <v>Dry Earth</v>
      </c>
      <c r="E91" s="4">
        <v>812028017713</v>
      </c>
      <c r="F91" s="64">
        <f t="shared" si="11"/>
        <v>169</v>
      </c>
      <c r="G91" s="64">
        <f t="shared" si="11"/>
        <v>101.39999999999999</v>
      </c>
      <c r="H91" s="62"/>
    </row>
    <row r="92" spans="1:8" x14ac:dyDescent="0.45">
      <c r="A92" s="63"/>
      <c r="B92" s="5" t="s">
        <v>133</v>
      </c>
      <c r="C92" s="8" t="s">
        <v>173</v>
      </c>
      <c r="D92" s="5" t="s">
        <v>126</v>
      </c>
      <c r="E92" s="4">
        <v>812028017720</v>
      </c>
      <c r="F92" s="64">
        <f t="shared" si="11"/>
        <v>169</v>
      </c>
      <c r="G92" s="64">
        <f t="shared" si="11"/>
        <v>101.39999999999999</v>
      </c>
      <c r="H92" s="62"/>
    </row>
    <row r="93" spans="1:8" x14ac:dyDescent="0.45">
      <c r="A93" s="63"/>
      <c r="B93" s="5" t="s">
        <v>135</v>
      </c>
      <c r="C93" s="8" t="s">
        <v>174</v>
      </c>
      <c r="D93" s="5" t="str">
        <f t="shared" si="10"/>
        <v>Phantom Grey</v>
      </c>
      <c r="E93" s="4">
        <v>812028017737</v>
      </c>
      <c r="F93" s="64">
        <f t="shared" si="11"/>
        <v>169</v>
      </c>
      <c r="G93" s="64">
        <f t="shared" si="11"/>
        <v>101.39999999999999</v>
      </c>
      <c r="H93" s="62"/>
    </row>
    <row r="94" spans="1:8" x14ac:dyDescent="0.45">
      <c r="A94" s="63"/>
      <c r="B94" s="5" t="s">
        <v>137</v>
      </c>
      <c r="C94" s="8" t="s">
        <v>175</v>
      </c>
      <c r="D94" s="5" t="str">
        <f t="shared" si="10"/>
        <v>Phantom Grey</v>
      </c>
      <c r="E94" s="4">
        <v>812028017744</v>
      </c>
      <c r="F94" s="64">
        <f t="shared" si="11"/>
        <v>169</v>
      </c>
      <c r="G94" s="64">
        <f t="shared" si="11"/>
        <v>101.39999999999999</v>
      </c>
      <c r="H94" s="62"/>
    </row>
    <row r="95" spans="1:8" x14ac:dyDescent="0.45">
      <c r="A95" s="63"/>
      <c r="B95" s="5" t="s">
        <v>139</v>
      </c>
      <c r="C95" s="8" t="s">
        <v>176</v>
      </c>
      <c r="D95" s="5" t="str">
        <f t="shared" si="10"/>
        <v>Phantom Grey</v>
      </c>
      <c r="E95" s="4">
        <v>812028017751</v>
      </c>
      <c r="F95" s="64">
        <f t="shared" si="11"/>
        <v>169</v>
      </c>
      <c r="G95" s="64">
        <f t="shared" si="11"/>
        <v>101.39999999999999</v>
      </c>
      <c r="H95" s="62"/>
    </row>
    <row r="96" spans="1:8" x14ac:dyDescent="0.45">
      <c r="A96" s="63"/>
      <c r="B96" s="5" t="s">
        <v>141</v>
      </c>
      <c r="C96" s="8" t="s">
        <v>177</v>
      </c>
      <c r="D96" s="5" t="str">
        <f t="shared" si="10"/>
        <v>Phantom Grey</v>
      </c>
      <c r="E96" s="4">
        <v>812028017768</v>
      </c>
      <c r="F96" s="64">
        <f t="shared" si="11"/>
        <v>169</v>
      </c>
      <c r="G96" s="64">
        <f t="shared" si="11"/>
        <v>101.39999999999999</v>
      </c>
      <c r="H96" s="62"/>
    </row>
    <row r="97" spans="1:8" x14ac:dyDescent="0.45">
      <c r="A97" s="63"/>
      <c r="B97" s="5" t="s">
        <v>143</v>
      </c>
      <c r="C97" s="8" t="s">
        <v>178</v>
      </c>
      <c r="D97" s="5" t="str">
        <f t="shared" si="10"/>
        <v>Phantom Grey</v>
      </c>
      <c r="E97" s="4">
        <v>812028017775</v>
      </c>
      <c r="F97" s="64">
        <f t="shared" si="11"/>
        <v>169</v>
      </c>
      <c r="G97" s="64">
        <f t="shared" si="11"/>
        <v>101.39999999999999</v>
      </c>
      <c r="H97" s="62"/>
    </row>
    <row r="98" spans="1:8" x14ac:dyDescent="0.45">
      <c r="A98" s="63"/>
      <c r="B98" s="5" t="s">
        <v>145</v>
      </c>
      <c r="C98" s="8" t="s">
        <v>179</v>
      </c>
      <c r="D98" s="5" t="str">
        <f t="shared" si="10"/>
        <v>Phantom Grey</v>
      </c>
      <c r="E98" s="4">
        <v>812028017782</v>
      </c>
      <c r="F98" s="64">
        <f t="shared" si="11"/>
        <v>169</v>
      </c>
      <c r="G98" s="64">
        <f t="shared" si="11"/>
        <v>101.39999999999999</v>
      </c>
      <c r="H98" s="62"/>
    </row>
    <row r="99" spans="1:8" x14ac:dyDescent="0.45">
      <c r="A99" s="63"/>
      <c r="B99" s="5" t="s">
        <v>147</v>
      </c>
      <c r="C99" s="8" t="s">
        <v>180</v>
      </c>
      <c r="D99" s="5" t="str">
        <f t="shared" si="10"/>
        <v>Phantom Grey</v>
      </c>
      <c r="E99" s="4">
        <v>812028017799</v>
      </c>
      <c r="F99" s="64">
        <f t="shared" si="11"/>
        <v>169</v>
      </c>
      <c r="G99" s="64">
        <f t="shared" si="11"/>
        <v>101.39999999999999</v>
      </c>
      <c r="H99" s="62"/>
    </row>
    <row r="100" spans="1:8" s="49" customFormat="1" ht="14.65" thickBot="1" x14ac:dyDescent="0.5">
      <c r="A100" s="66"/>
      <c r="B100" s="67"/>
      <c r="C100" s="67"/>
      <c r="D100" s="67"/>
      <c r="E100" s="67"/>
      <c r="F100" s="67"/>
      <c r="G100" s="67"/>
      <c r="H100" s="68"/>
    </row>
    <row r="101" spans="1:8" x14ac:dyDescent="0.45">
      <c r="A101" s="56" t="s">
        <v>181</v>
      </c>
      <c r="B101" s="59"/>
      <c r="C101" s="58" t="s">
        <v>182</v>
      </c>
      <c r="D101" s="59"/>
      <c r="E101" s="4"/>
      <c r="F101" s="60">
        <v>99</v>
      </c>
      <c r="G101" s="61">
        <f>F101*0.6</f>
        <v>59.4</v>
      </c>
      <c r="H101" s="62"/>
    </row>
    <row r="102" spans="1:8" x14ac:dyDescent="0.45">
      <c r="A102" s="63" t="s">
        <v>107</v>
      </c>
      <c r="B102" s="5" t="s">
        <v>133</v>
      </c>
      <c r="C102" s="8" t="s">
        <v>183</v>
      </c>
      <c r="D102" s="5" t="s">
        <v>71</v>
      </c>
      <c r="E102" s="9">
        <v>812028019762</v>
      </c>
      <c r="F102" s="64">
        <f>F101</f>
        <v>99</v>
      </c>
      <c r="G102" s="64">
        <f t="shared" ref="G102" si="12">G101</f>
        <v>59.4</v>
      </c>
      <c r="H102" s="62"/>
    </row>
    <row r="103" spans="1:8" x14ac:dyDescent="0.45">
      <c r="A103" s="63" t="s">
        <v>68</v>
      </c>
      <c r="B103" s="5" t="s">
        <v>135</v>
      </c>
      <c r="C103" s="8" t="s">
        <v>184</v>
      </c>
      <c r="D103" s="5" t="str">
        <f>D102</f>
        <v>Mirage</v>
      </c>
      <c r="E103" s="9">
        <v>812028019779</v>
      </c>
      <c r="F103" s="64">
        <f>F102</f>
        <v>99</v>
      </c>
      <c r="G103" s="64">
        <f>G102</f>
        <v>59.4</v>
      </c>
      <c r="H103" s="62"/>
    </row>
    <row r="104" spans="1:8" x14ac:dyDescent="0.45">
      <c r="A104" s="56"/>
      <c r="B104" s="5" t="s">
        <v>137</v>
      </c>
      <c r="C104" s="8" t="s">
        <v>185</v>
      </c>
      <c r="D104" s="5" t="str">
        <f t="shared" ref="D104:D109" si="13">D103</f>
        <v>Mirage</v>
      </c>
      <c r="E104" s="9">
        <v>812028019786</v>
      </c>
      <c r="F104" s="64">
        <f t="shared" ref="F104:G109" si="14">F103</f>
        <v>99</v>
      </c>
      <c r="G104" s="64">
        <f t="shared" si="14"/>
        <v>59.4</v>
      </c>
      <c r="H104" s="62"/>
    </row>
    <row r="105" spans="1:8" x14ac:dyDescent="0.45">
      <c r="A105" s="56"/>
      <c r="B105" s="5" t="s">
        <v>139</v>
      </c>
      <c r="C105" s="8" t="s">
        <v>186</v>
      </c>
      <c r="D105" s="5" t="str">
        <f t="shared" si="13"/>
        <v>Mirage</v>
      </c>
      <c r="E105" s="9">
        <v>812028019793</v>
      </c>
      <c r="F105" s="64">
        <f t="shared" si="14"/>
        <v>99</v>
      </c>
      <c r="G105" s="64">
        <f t="shared" si="14"/>
        <v>59.4</v>
      </c>
      <c r="H105" s="62"/>
    </row>
    <row r="106" spans="1:8" x14ac:dyDescent="0.45">
      <c r="A106" s="56"/>
      <c r="B106" s="5" t="s">
        <v>141</v>
      </c>
      <c r="C106" s="8" t="s">
        <v>187</v>
      </c>
      <c r="D106" s="5" t="str">
        <f t="shared" si="13"/>
        <v>Mirage</v>
      </c>
      <c r="E106" s="9">
        <v>812028019809</v>
      </c>
      <c r="F106" s="64">
        <f t="shared" si="14"/>
        <v>99</v>
      </c>
      <c r="G106" s="64">
        <f t="shared" si="14"/>
        <v>59.4</v>
      </c>
      <c r="H106" s="62"/>
    </row>
    <row r="107" spans="1:8" x14ac:dyDescent="0.45">
      <c r="A107" s="56"/>
      <c r="B107" s="5" t="s">
        <v>143</v>
      </c>
      <c r="C107" s="8" t="s">
        <v>188</v>
      </c>
      <c r="D107" s="5" t="str">
        <f t="shared" si="13"/>
        <v>Mirage</v>
      </c>
      <c r="E107" s="9">
        <v>812028019816</v>
      </c>
      <c r="F107" s="64">
        <f t="shared" si="14"/>
        <v>99</v>
      </c>
      <c r="G107" s="64">
        <f t="shared" si="14"/>
        <v>59.4</v>
      </c>
      <c r="H107" s="62"/>
    </row>
    <row r="108" spans="1:8" x14ac:dyDescent="0.45">
      <c r="A108" s="56"/>
      <c r="B108" s="5" t="s">
        <v>145</v>
      </c>
      <c r="C108" s="8" t="s">
        <v>189</v>
      </c>
      <c r="D108" s="5" t="str">
        <f t="shared" si="13"/>
        <v>Mirage</v>
      </c>
      <c r="E108" s="9">
        <v>812028019823</v>
      </c>
      <c r="F108" s="64">
        <f t="shared" si="14"/>
        <v>99</v>
      </c>
      <c r="G108" s="64">
        <f t="shared" si="14"/>
        <v>59.4</v>
      </c>
      <c r="H108" s="62"/>
    </row>
    <row r="109" spans="1:8" x14ac:dyDescent="0.45">
      <c r="A109" s="56"/>
      <c r="B109" s="5" t="s">
        <v>147</v>
      </c>
      <c r="C109" s="8" t="s">
        <v>190</v>
      </c>
      <c r="D109" s="5" t="str">
        <f t="shared" si="13"/>
        <v>Mirage</v>
      </c>
      <c r="E109" s="9">
        <v>812028019830</v>
      </c>
      <c r="F109" s="64">
        <f t="shared" si="14"/>
        <v>99</v>
      </c>
      <c r="G109" s="64">
        <f t="shared" si="14"/>
        <v>59.4</v>
      </c>
      <c r="H109" s="62"/>
    </row>
    <row r="110" spans="1:8" x14ac:dyDescent="0.45">
      <c r="B110" s="5" t="s">
        <v>133</v>
      </c>
      <c r="C110" s="8" t="s">
        <v>191</v>
      </c>
      <c r="D110" s="5" t="s">
        <v>82</v>
      </c>
      <c r="E110" s="9">
        <v>812028019847</v>
      </c>
      <c r="F110" s="64">
        <f>F101</f>
        <v>99</v>
      </c>
      <c r="G110" s="64">
        <f>G101</f>
        <v>59.4</v>
      </c>
      <c r="H110" s="62"/>
    </row>
    <row r="111" spans="1:8" x14ac:dyDescent="0.45">
      <c r="B111" s="5" t="s">
        <v>135</v>
      </c>
      <c r="C111" s="8" t="s">
        <v>192</v>
      </c>
      <c r="D111" s="5" t="str">
        <f>D110</f>
        <v>Mountain</v>
      </c>
      <c r="E111" s="9">
        <v>812028019854</v>
      </c>
      <c r="F111" s="64">
        <f>F110</f>
        <v>99</v>
      </c>
      <c r="G111" s="64">
        <f>G110</f>
        <v>59.4</v>
      </c>
      <c r="H111" s="62"/>
    </row>
    <row r="112" spans="1:8" x14ac:dyDescent="0.45">
      <c r="A112" s="63"/>
      <c r="B112" s="5" t="s">
        <v>137</v>
      </c>
      <c r="C112" s="8" t="s">
        <v>193</v>
      </c>
      <c r="D112" s="5" t="str">
        <f t="shared" ref="D112:D125" si="15">D111</f>
        <v>Mountain</v>
      </c>
      <c r="E112" s="9">
        <v>812028019861</v>
      </c>
      <c r="F112" s="64">
        <f t="shared" ref="F112:G127" si="16">F111</f>
        <v>99</v>
      </c>
      <c r="G112" s="64">
        <f t="shared" si="16"/>
        <v>59.4</v>
      </c>
      <c r="H112" s="62"/>
    </row>
    <row r="113" spans="1:8" x14ac:dyDescent="0.45">
      <c r="A113" s="63"/>
      <c r="B113" s="5" t="s">
        <v>139</v>
      </c>
      <c r="C113" s="8" t="s">
        <v>194</v>
      </c>
      <c r="D113" s="5" t="str">
        <f t="shared" si="15"/>
        <v>Mountain</v>
      </c>
      <c r="E113" s="9">
        <v>812028019878</v>
      </c>
      <c r="F113" s="64">
        <f t="shared" si="16"/>
        <v>99</v>
      </c>
      <c r="G113" s="64">
        <f t="shared" si="16"/>
        <v>59.4</v>
      </c>
      <c r="H113" s="62"/>
    </row>
    <row r="114" spans="1:8" x14ac:dyDescent="0.45">
      <c r="A114" s="63"/>
      <c r="B114" s="5" t="s">
        <v>141</v>
      </c>
      <c r="C114" s="8" t="s">
        <v>195</v>
      </c>
      <c r="D114" s="5" t="str">
        <f t="shared" si="15"/>
        <v>Mountain</v>
      </c>
      <c r="E114" s="9">
        <v>812028019885</v>
      </c>
      <c r="F114" s="64">
        <f t="shared" si="16"/>
        <v>99</v>
      </c>
      <c r="G114" s="64">
        <f t="shared" si="16"/>
        <v>59.4</v>
      </c>
      <c r="H114" s="62"/>
    </row>
    <row r="115" spans="1:8" x14ac:dyDescent="0.45">
      <c r="A115" s="63"/>
      <c r="B115" s="5" t="s">
        <v>143</v>
      </c>
      <c r="C115" s="8" t="s">
        <v>196</v>
      </c>
      <c r="D115" s="5" t="str">
        <f t="shared" si="15"/>
        <v>Mountain</v>
      </c>
      <c r="E115" s="9">
        <v>812028019892</v>
      </c>
      <c r="F115" s="64">
        <f t="shared" si="16"/>
        <v>99</v>
      </c>
      <c r="G115" s="64">
        <f t="shared" si="16"/>
        <v>59.4</v>
      </c>
      <c r="H115" s="62"/>
    </row>
    <row r="116" spans="1:8" x14ac:dyDescent="0.45">
      <c r="A116" s="63"/>
      <c r="B116" s="5" t="s">
        <v>145</v>
      </c>
      <c r="C116" s="8" t="s">
        <v>197</v>
      </c>
      <c r="D116" s="5" t="str">
        <f t="shared" si="15"/>
        <v>Mountain</v>
      </c>
      <c r="E116" s="9">
        <v>812028019908</v>
      </c>
      <c r="F116" s="64">
        <f t="shared" si="16"/>
        <v>99</v>
      </c>
      <c r="G116" s="64">
        <f t="shared" si="16"/>
        <v>59.4</v>
      </c>
      <c r="H116" s="62"/>
    </row>
    <row r="117" spans="1:8" x14ac:dyDescent="0.45">
      <c r="A117" s="63"/>
      <c r="B117" s="5" t="s">
        <v>147</v>
      </c>
      <c r="C117" s="8" t="s">
        <v>198</v>
      </c>
      <c r="D117" s="5" t="str">
        <f t="shared" si="15"/>
        <v>Mountain</v>
      </c>
      <c r="E117" s="9">
        <v>812028019915</v>
      </c>
      <c r="F117" s="64">
        <f t="shared" si="16"/>
        <v>99</v>
      </c>
      <c r="G117" s="64">
        <f t="shared" si="16"/>
        <v>59.4</v>
      </c>
      <c r="H117" s="62"/>
    </row>
    <row r="118" spans="1:8" x14ac:dyDescent="0.45">
      <c r="A118" s="63"/>
      <c r="B118" s="5" t="s">
        <v>133</v>
      </c>
      <c r="C118" s="8" t="s">
        <v>199</v>
      </c>
      <c r="D118" s="5" t="s">
        <v>88</v>
      </c>
      <c r="E118" s="9">
        <v>812028019922</v>
      </c>
      <c r="F118" s="64">
        <f t="shared" si="16"/>
        <v>99</v>
      </c>
      <c r="G118" s="64">
        <f t="shared" si="16"/>
        <v>59.4</v>
      </c>
      <c r="H118" s="62"/>
    </row>
    <row r="119" spans="1:8" x14ac:dyDescent="0.45">
      <c r="A119" s="63"/>
      <c r="B119" s="5" t="s">
        <v>135</v>
      </c>
      <c r="C119" s="8" t="s">
        <v>200</v>
      </c>
      <c r="D119" s="5" t="str">
        <f t="shared" si="15"/>
        <v>Skye</v>
      </c>
      <c r="E119" s="9">
        <v>812028019939</v>
      </c>
      <c r="F119" s="64">
        <f t="shared" si="16"/>
        <v>99</v>
      </c>
      <c r="G119" s="64">
        <f t="shared" si="16"/>
        <v>59.4</v>
      </c>
      <c r="H119" s="62"/>
    </row>
    <row r="120" spans="1:8" x14ac:dyDescent="0.45">
      <c r="A120" s="63"/>
      <c r="B120" s="5" t="s">
        <v>137</v>
      </c>
      <c r="C120" s="8" t="s">
        <v>201</v>
      </c>
      <c r="D120" s="5" t="str">
        <f t="shared" si="15"/>
        <v>Skye</v>
      </c>
      <c r="E120" s="9">
        <v>812028019946</v>
      </c>
      <c r="F120" s="64">
        <f t="shared" si="16"/>
        <v>99</v>
      </c>
      <c r="G120" s="64">
        <f t="shared" si="16"/>
        <v>59.4</v>
      </c>
      <c r="H120" s="62"/>
    </row>
    <row r="121" spans="1:8" x14ac:dyDescent="0.45">
      <c r="A121" s="63"/>
      <c r="B121" s="5" t="s">
        <v>139</v>
      </c>
      <c r="C121" s="8" t="s">
        <v>202</v>
      </c>
      <c r="D121" s="5" t="str">
        <f t="shared" si="15"/>
        <v>Skye</v>
      </c>
      <c r="E121" s="9">
        <v>812028019953</v>
      </c>
      <c r="F121" s="64">
        <f t="shared" si="16"/>
        <v>99</v>
      </c>
      <c r="G121" s="64">
        <f t="shared" si="16"/>
        <v>59.4</v>
      </c>
      <c r="H121" s="62"/>
    </row>
    <row r="122" spans="1:8" x14ac:dyDescent="0.45">
      <c r="A122" s="63"/>
      <c r="B122" s="5" t="s">
        <v>141</v>
      </c>
      <c r="C122" s="8" t="s">
        <v>203</v>
      </c>
      <c r="D122" s="5" t="str">
        <f t="shared" si="15"/>
        <v>Skye</v>
      </c>
      <c r="E122" s="9">
        <v>812028019960</v>
      </c>
      <c r="F122" s="64">
        <f t="shared" si="16"/>
        <v>99</v>
      </c>
      <c r="G122" s="64">
        <f t="shared" si="16"/>
        <v>59.4</v>
      </c>
      <c r="H122" s="62"/>
    </row>
    <row r="123" spans="1:8" x14ac:dyDescent="0.45">
      <c r="A123" s="63"/>
      <c r="B123" s="5" t="s">
        <v>143</v>
      </c>
      <c r="C123" s="8" t="s">
        <v>204</v>
      </c>
      <c r="D123" s="5" t="str">
        <f t="shared" si="15"/>
        <v>Skye</v>
      </c>
      <c r="E123" s="9">
        <v>812028019977</v>
      </c>
      <c r="F123" s="64">
        <f t="shared" si="16"/>
        <v>99</v>
      </c>
      <c r="G123" s="64">
        <f t="shared" si="16"/>
        <v>59.4</v>
      </c>
      <c r="H123" s="62"/>
    </row>
    <row r="124" spans="1:8" x14ac:dyDescent="0.45">
      <c r="A124" s="63"/>
      <c r="B124" s="5" t="s">
        <v>145</v>
      </c>
      <c r="C124" s="8" t="s">
        <v>205</v>
      </c>
      <c r="D124" s="5" t="str">
        <f t="shared" si="15"/>
        <v>Skye</v>
      </c>
      <c r="E124" s="9">
        <v>812028019984</v>
      </c>
      <c r="F124" s="64">
        <f t="shared" si="16"/>
        <v>99</v>
      </c>
      <c r="G124" s="64">
        <f t="shared" si="16"/>
        <v>59.4</v>
      </c>
      <c r="H124" s="62"/>
    </row>
    <row r="125" spans="1:8" x14ac:dyDescent="0.45">
      <c r="A125" s="63"/>
      <c r="B125" s="5" t="s">
        <v>147</v>
      </c>
      <c r="C125" s="8" t="s">
        <v>206</v>
      </c>
      <c r="D125" s="5" t="str">
        <f t="shared" si="15"/>
        <v>Skye</v>
      </c>
      <c r="E125" s="9">
        <v>812028019991</v>
      </c>
      <c r="F125" s="64">
        <f t="shared" si="16"/>
        <v>99</v>
      </c>
      <c r="G125" s="64">
        <f t="shared" si="16"/>
        <v>59.4</v>
      </c>
      <c r="H125" s="62"/>
    </row>
    <row r="126" spans="1:8" x14ac:dyDescent="0.45">
      <c r="A126" s="63"/>
      <c r="B126" s="5" t="s">
        <v>133</v>
      </c>
      <c r="C126" s="8" t="s">
        <v>207</v>
      </c>
      <c r="D126" s="5" t="s">
        <v>94</v>
      </c>
      <c r="E126" s="9">
        <v>810039450000</v>
      </c>
      <c r="F126" s="64">
        <f t="shared" si="16"/>
        <v>99</v>
      </c>
      <c r="G126" s="64">
        <f t="shared" si="16"/>
        <v>59.4</v>
      </c>
      <c r="H126" s="62"/>
    </row>
    <row r="127" spans="1:8" x14ac:dyDescent="0.45">
      <c r="A127" s="63"/>
      <c r="B127" s="5" t="s">
        <v>135</v>
      </c>
      <c r="C127" s="8" t="s">
        <v>208</v>
      </c>
      <c r="D127" s="5" t="str">
        <f t="shared" ref="D127:D141" si="17">D126</f>
        <v>Dry Earth</v>
      </c>
      <c r="E127" s="9">
        <v>810039450017</v>
      </c>
      <c r="F127" s="64">
        <f t="shared" si="16"/>
        <v>99</v>
      </c>
      <c r="G127" s="64">
        <f t="shared" si="16"/>
        <v>59.4</v>
      </c>
      <c r="H127" s="62"/>
    </row>
    <row r="128" spans="1:8" x14ac:dyDescent="0.45">
      <c r="A128" s="63"/>
      <c r="B128" s="5" t="s">
        <v>137</v>
      </c>
      <c r="C128" s="8" t="s">
        <v>209</v>
      </c>
      <c r="D128" s="5" t="str">
        <f t="shared" si="17"/>
        <v>Dry Earth</v>
      </c>
      <c r="E128" s="9">
        <v>810039450024</v>
      </c>
      <c r="F128" s="64">
        <f t="shared" ref="F128:G141" si="18">F127</f>
        <v>99</v>
      </c>
      <c r="G128" s="64">
        <f t="shared" si="18"/>
        <v>59.4</v>
      </c>
      <c r="H128" s="62"/>
    </row>
    <row r="129" spans="1:8" x14ac:dyDescent="0.45">
      <c r="A129" s="63"/>
      <c r="B129" s="5" t="s">
        <v>139</v>
      </c>
      <c r="C129" s="8" t="s">
        <v>210</v>
      </c>
      <c r="D129" s="5" t="str">
        <f t="shared" si="17"/>
        <v>Dry Earth</v>
      </c>
      <c r="E129" s="9">
        <v>810039450031</v>
      </c>
      <c r="F129" s="64">
        <f t="shared" si="18"/>
        <v>99</v>
      </c>
      <c r="G129" s="64">
        <f t="shared" si="18"/>
        <v>59.4</v>
      </c>
      <c r="H129" s="62"/>
    </row>
    <row r="130" spans="1:8" x14ac:dyDescent="0.45">
      <c r="A130" s="63"/>
      <c r="B130" s="5" t="s">
        <v>141</v>
      </c>
      <c r="C130" s="8" t="s">
        <v>211</v>
      </c>
      <c r="D130" s="5" t="str">
        <f t="shared" si="17"/>
        <v>Dry Earth</v>
      </c>
      <c r="E130" s="9">
        <v>810039450048</v>
      </c>
      <c r="F130" s="64">
        <f t="shared" si="18"/>
        <v>99</v>
      </c>
      <c r="G130" s="64">
        <f t="shared" si="18"/>
        <v>59.4</v>
      </c>
      <c r="H130" s="62"/>
    </row>
    <row r="131" spans="1:8" x14ac:dyDescent="0.45">
      <c r="A131" s="63"/>
      <c r="B131" s="5" t="s">
        <v>143</v>
      </c>
      <c r="C131" s="8" t="s">
        <v>212</v>
      </c>
      <c r="D131" s="5" t="str">
        <f t="shared" si="17"/>
        <v>Dry Earth</v>
      </c>
      <c r="E131" s="9">
        <v>810039450055</v>
      </c>
      <c r="F131" s="64">
        <f t="shared" si="18"/>
        <v>99</v>
      </c>
      <c r="G131" s="64">
        <f t="shared" si="18"/>
        <v>59.4</v>
      </c>
      <c r="H131" s="62"/>
    </row>
    <row r="132" spans="1:8" x14ac:dyDescent="0.45">
      <c r="A132" s="63"/>
      <c r="B132" s="5" t="s">
        <v>145</v>
      </c>
      <c r="C132" s="8" t="s">
        <v>213</v>
      </c>
      <c r="D132" s="5" t="str">
        <f t="shared" si="17"/>
        <v>Dry Earth</v>
      </c>
      <c r="E132" s="9">
        <v>810039450062</v>
      </c>
      <c r="F132" s="64">
        <f t="shared" si="18"/>
        <v>99</v>
      </c>
      <c r="G132" s="64">
        <f t="shared" si="18"/>
        <v>59.4</v>
      </c>
      <c r="H132" s="62"/>
    </row>
    <row r="133" spans="1:8" x14ac:dyDescent="0.45">
      <c r="A133" s="63"/>
      <c r="B133" s="5" t="s">
        <v>147</v>
      </c>
      <c r="C133" s="8" t="s">
        <v>214</v>
      </c>
      <c r="D133" s="5" t="str">
        <f t="shared" si="17"/>
        <v>Dry Earth</v>
      </c>
      <c r="E133" s="9">
        <v>810039450079</v>
      </c>
      <c r="F133" s="64">
        <f t="shared" si="18"/>
        <v>99</v>
      </c>
      <c r="G133" s="64">
        <f t="shared" si="18"/>
        <v>59.4</v>
      </c>
      <c r="H133" s="62"/>
    </row>
    <row r="134" spans="1:8" x14ac:dyDescent="0.45">
      <c r="A134" s="63"/>
      <c r="B134" s="5" t="s">
        <v>133</v>
      </c>
      <c r="C134" s="8" t="s">
        <v>215</v>
      </c>
      <c r="D134" s="5" t="s">
        <v>100</v>
      </c>
      <c r="E134" s="9">
        <v>810039450086</v>
      </c>
      <c r="F134" s="64">
        <f t="shared" si="18"/>
        <v>99</v>
      </c>
      <c r="G134" s="64">
        <f t="shared" si="18"/>
        <v>59.4</v>
      </c>
      <c r="H134" s="62"/>
    </row>
    <row r="135" spans="1:8" x14ac:dyDescent="0.45">
      <c r="A135" s="63"/>
      <c r="B135" s="5" t="s">
        <v>135</v>
      </c>
      <c r="C135" s="8" t="s">
        <v>216</v>
      </c>
      <c r="D135" s="5" t="str">
        <f t="shared" si="17"/>
        <v>Fall Green</v>
      </c>
      <c r="E135" s="9">
        <v>810039450093</v>
      </c>
      <c r="F135" s="64">
        <f t="shared" si="18"/>
        <v>99</v>
      </c>
      <c r="G135" s="64">
        <f t="shared" si="18"/>
        <v>59.4</v>
      </c>
      <c r="H135" s="62"/>
    </row>
    <row r="136" spans="1:8" x14ac:dyDescent="0.45">
      <c r="A136" s="63"/>
      <c r="B136" s="5" t="s">
        <v>137</v>
      </c>
      <c r="C136" s="8" t="s">
        <v>217</v>
      </c>
      <c r="D136" s="5" t="str">
        <f t="shared" si="17"/>
        <v>Fall Green</v>
      </c>
      <c r="E136" s="9">
        <v>810039450109</v>
      </c>
      <c r="F136" s="64">
        <f t="shared" si="18"/>
        <v>99</v>
      </c>
      <c r="G136" s="64">
        <f t="shared" si="18"/>
        <v>59.4</v>
      </c>
      <c r="H136" s="62"/>
    </row>
    <row r="137" spans="1:8" x14ac:dyDescent="0.45">
      <c r="A137" s="63"/>
      <c r="B137" s="5" t="s">
        <v>139</v>
      </c>
      <c r="C137" s="8" t="s">
        <v>218</v>
      </c>
      <c r="D137" s="5" t="str">
        <f t="shared" si="17"/>
        <v>Fall Green</v>
      </c>
      <c r="E137" s="9">
        <v>810039450116</v>
      </c>
      <c r="F137" s="64">
        <f t="shared" si="18"/>
        <v>99</v>
      </c>
      <c r="G137" s="64">
        <f t="shared" si="18"/>
        <v>59.4</v>
      </c>
      <c r="H137" s="62"/>
    </row>
    <row r="138" spans="1:8" x14ac:dyDescent="0.45">
      <c r="A138" s="63"/>
      <c r="B138" s="5" t="s">
        <v>141</v>
      </c>
      <c r="C138" s="8" t="s">
        <v>219</v>
      </c>
      <c r="D138" s="5" t="str">
        <f t="shared" si="17"/>
        <v>Fall Green</v>
      </c>
      <c r="E138" s="9">
        <v>810039450123</v>
      </c>
      <c r="F138" s="64">
        <f t="shared" si="18"/>
        <v>99</v>
      </c>
      <c r="G138" s="64">
        <f t="shared" si="18"/>
        <v>59.4</v>
      </c>
      <c r="H138" s="62"/>
    </row>
    <row r="139" spans="1:8" x14ac:dyDescent="0.45">
      <c r="A139" s="63"/>
      <c r="B139" s="5" t="s">
        <v>143</v>
      </c>
      <c r="C139" s="8" t="s">
        <v>220</v>
      </c>
      <c r="D139" s="5" t="str">
        <f t="shared" si="17"/>
        <v>Fall Green</v>
      </c>
      <c r="E139" s="9">
        <v>810039450130</v>
      </c>
      <c r="F139" s="64">
        <f t="shared" si="18"/>
        <v>99</v>
      </c>
      <c r="G139" s="64">
        <f t="shared" si="18"/>
        <v>59.4</v>
      </c>
      <c r="H139" s="62"/>
    </row>
    <row r="140" spans="1:8" x14ac:dyDescent="0.45">
      <c r="A140" s="63"/>
      <c r="B140" s="5" t="s">
        <v>145</v>
      </c>
      <c r="C140" s="8" t="s">
        <v>221</v>
      </c>
      <c r="D140" s="5" t="str">
        <f t="shared" si="17"/>
        <v>Fall Green</v>
      </c>
      <c r="E140" s="9">
        <v>810039450147</v>
      </c>
      <c r="F140" s="64">
        <f t="shared" si="18"/>
        <v>99</v>
      </c>
      <c r="G140" s="64">
        <f t="shared" si="18"/>
        <v>59.4</v>
      </c>
      <c r="H140" s="62"/>
    </row>
    <row r="141" spans="1:8" x14ac:dyDescent="0.45">
      <c r="A141" s="63"/>
      <c r="B141" s="5" t="s">
        <v>147</v>
      </c>
      <c r="C141" s="8" t="s">
        <v>222</v>
      </c>
      <c r="D141" s="5" t="str">
        <f t="shared" si="17"/>
        <v>Fall Green</v>
      </c>
      <c r="E141" s="9">
        <v>810039450154</v>
      </c>
      <c r="F141" s="64">
        <f t="shared" si="18"/>
        <v>99</v>
      </c>
      <c r="G141" s="64">
        <f t="shared" si="18"/>
        <v>59.4</v>
      </c>
      <c r="H141" s="62"/>
    </row>
    <row r="142" spans="1:8" s="49" customFormat="1" ht="14.65" thickBot="1" x14ac:dyDescent="0.5">
      <c r="A142" s="66"/>
      <c r="B142" s="67"/>
      <c r="C142" s="67"/>
      <c r="D142" s="67"/>
      <c r="E142" s="67"/>
      <c r="F142" s="67"/>
      <c r="G142" s="67"/>
      <c r="H142" s="68"/>
    </row>
    <row r="143" spans="1:8" x14ac:dyDescent="0.45">
      <c r="A143" s="56" t="s">
        <v>223</v>
      </c>
      <c r="B143" s="59"/>
      <c r="C143" s="58" t="s">
        <v>224</v>
      </c>
      <c r="D143" s="59"/>
      <c r="E143" s="4"/>
      <c r="F143" s="60">
        <v>79</v>
      </c>
      <c r="G143" s="61">
        <f>F143*0.6</f>
        <v>47.4</v>
      </c>
      <c r="H143" s="62"/>
    </row>
    <row r="144" spans="1:8" x14ac:dyDescent="0.45">
      <c r="A144" s="63" t="s">
        <v>225</v>
      </c>
      <c r="B144" s="5" t="s">
        <v>69</v>
      </c>
      <c r="C144" s="8" t="s">
        <v>226</v>
      </c>
      <c r="D144" s="5" t="s">
        <v>71</v>
      </c>
      <c r="E144" s="9">
        <v>810039450291</v>
      </c>
      <c r="F144" s="64">
        <f>F143</f>
        <v>79</v>
      </c>
      <c r="G144" s="64">
        <f t="shared" ref="G144" si="19">G143</f>
        <v>47.4</v>
      </c>
      <c r="H144" s="62"/>
    </row>
    <row r="145" spans="1:8" x14ac:dyDescent="0.45">
      <c r="A145" s="56"/>
      <c r="B145" s="5" t="s">
        <v>73</v>
      </c>
      <c r="C145" s="8" t="s">
        <v>227</v>
      </c>
      <c r="D145" s="5" t="str">
        <f t="shared" ref="D145:D148" si="20">D144</f>
        <v>Mirage</v>
      </c>
      <c r="E145" s="9">
        <v>810039450307</v>
      </c>
      <c r="F145" s="64">
        <f t="shared" ref="F145:G148" si="21">F144</f>
        <v>79</v>
      </c>
      <c r="G145" s="64">
        <f t="shared" si="21"/>
        <v>47.4</v>
      </c>
      <c r="H145" s="62"/>
    </row>
    <row r="146" spans="1:8" x14ac:dyDescent="0.45">
      <c r="A146" s="56"/>
      <c r="B146" s="5" t="s">
        <v>75</v>
      </c>
      <c r="C146" s="8" t="s">
        <v>228</v>
      </c>
      <c r="D146" s="5" t="str">
        <f t="shared" si="20"/>
        <v>Mirage</v>
      </c>
      <c r="E146" s="9">
        <v>810039450314</v>
      </c>
      <c r="F146" s="64">
        <f t="shared" si="21"/>
        <v>79</v>
      </c>
      <c r="G146" s="64">
        <f t="shared" si="21"/>
        <v>47.4</v>
      </c>
      <c r="H146" s="62"/>
    </row>
    <row r="147" spans="1:8" x14ac:dyDescent="0.45">
      <c r="A147"/>
      <c r="B147" s="5" t="s">
        <v>77</v>
      </c>
      <c r="C147" s="8" t="s">
        <v>229</v>
      </c>
      <c r="D147" s="5" t="str">
        <f t="shared" si="20"/>
        <v>Mirage</v>
      </c>
      <c r="E147" s="9">
        <v>810039450321</v>
      </c>
      <c r="F147" s="64">
        <f t="shared" si="21"/>
        <v>79</v>
      </c>
      <c r="G147" s="64">
        <f t="shared" si="21"/>
        <v>47.4</v>
      </c>
      <c r="H147" s="62"/>
    </row>
    <row r="148" spans="1:8" x14ac:dyDescent="0.45">
      <c r="A148" s="56"/>
      <c r="B148" s="5" t="s">
        <v>79</v>
      </c>
      <c r="C148" s="8" t="s">
        <v>230</v>
      </c>
      <c r="D148" s="5" t="str">
        <f t="shared" si="20"/>
        <v>Mirage</v>
      </c>
      <c r="E148" s="9">
        <v>810039450338</v>
      </c>
      <c r="F148" s="64">
        <f t="shared" si="21"/>
        <v>79</v>
      </c>
      <c r="G148" s="64">
        <f t="shared" si="21"/>
        <v>47.4</v>
      </c>
      <c r="H148" s="62"/>
    </row>
    <row r="149" spans="1:8" x14ac:dyDescent="0.45">
      <c r="B149" s="5" t="s">
        <v>69</v>
      </c>
      <c r="C149" s="8" t="s">
        <v>231</v>
      </c>
      <c r="D149" s="5" t="s">
        <v>82</v>
      </c>
      <c r="E149" s="9">
        <v>810039450345</v>
      </c>
      <c r="F149" s="64">
        <f t="shared" ref="F149:G149" si="22">F143</f>
        <v>79</v>
      </c>
      <c r="G149" s="64">
        <f t="shared" si="22"/>
        <v>47.4</v>
      </c>
      <c r="H149" s="62"/>
    </row>
    <row r="150" spans="1:8" x14ac:dyDescent="0.45">
      <c r="A150" s="63"/>
      <c r="B150" s="5" t="s">
        <v>73</v>
      </c>
      <c r="C150" s="8" t="s">
        <v>232</v>
      </c>
      <c r="D150" s="5" t="str">
        <f t="shared" ref="D150:D153" si="23">D149</f>
        <v>Mountain</v>
      </c>
      <c r="E150" s="9">
        <v>810039450352</v>
      </c>
      <c r="F150" s="64">
        <f t="shared" ref="F150:G163" si="24">F149</f>
        <v>79</v>
      </c>
      <c r="G150" s="64">
        <f t="shared" si="24"/>
        <v>47.4</v>
      </c>
      <c r="H150" s="62"/>
    </row>
    <row r="151" spans="1:8" x14ac:dyDescent="0.45">
      <c r="A151" s="63"/>
      <c r="B151" s="5" t="s">
        <v>75</v>
      </c>
      <c r="C151" s="8" t="s">
        <v>233</v>
      </c>
      <c r="D151" s="5" t="str">
        <f t="shared" si="23"/>
        <v>Mountain</v>
      </c>
      <c r="E151" s="9">
        <v>810039450369</v>
      </c>
      <c r="F151" s="64">
        <f t="shared" si="24"/>
        <v>79</v>
      </c>
      <c r="G151" s="64">
        <f t="shared" si="24"/>
        <v>47.4</v>
      </c>
      <c r="H151" s="62"/>
    </row>
    <row r="152" spans="1:8" x14ac:dyDescent="0.45">
      <c r="A152" s="63"/>
      <c r="B152" s="5" t="s">
        <v>77</v>
      </c>
      <c r="C152" s="8" t="s">
        <v>234</v>
      </c>
      <c r="D152" s="5" t="str">
        <f t="shared" si="23"/>
        <v>Mountain</v>
      </c>
      <c r="E152" s="9">
        <v>810039450376</v>
      </c>
      <c r="F152" s="64">
        <f t="shared" si="24"/>
        <v>79</v>
      </c>
      <c r="G152" s="64">
        <f t="shared" si="24"/>
        <v>47.4</v>
      </c>
      <c r="H152" s="62"/>
    </row>
    <row r="153" spans="1:8" x14ac:dyDescent="0.45">
      <c r="A153" s="63"/>
      <c r="B153" s="5" t="s">
        <v>79</v>
      </c>
      <c r="C153" s="8" t="s">
        <v>235</v>
      </c>
      <c r="D153" s="5" t="str">
        <f t="shared" si="23"/>
        <v>Mountain</v>
      </c>
      <c r="E153" s="9">
        <v>810039450383</v>
      </c>
      <c r="F153" s="64">
        <f t="shared" si="24"/>
        <v>79</v>
      </c>
      <c r="G153" s="64">
        <f t="shared" si="24"/>
        <v>47.4</v>
      </c>
      <c r="H153" s="62"/>
    </row>
    <row r="154" spans="1:8" x14ac:dyDescent="0.45">
      <c r="A154" s="63"/>
      <c r="B154" s="5" t="s">
        <v>69</v>
      </c>
      <c r="C154" s="8" t="s">
        <v>236</v>
      </c>
      <c r="D154" s="5" t="s">
        <v>88</v>
      </c>
      <c r="E154" s="9">
        <v>810039450390</v>
      </c>
      <c r="F154" s="64">
        <f t="shared" si="24"/>
        <v>79</v>
      </c>
      <c r="G154" s="64">
        <f t="shared" si="24"/>
        <v>47.4</v>
      </c>
      <c r="H154" s="62"/>
    </row>
    <row r="155" spans="1:8" x14ac:dyDescent="0.45">
      <c r="A155" s="63"/>
      <c r="B155" s="5" t="s">
        <v>73</v>
      </c>
      <c r="C155" s="8" t="s">
        <v>237</v>
      </c>
      <c r="D155" s="5" t="str">
        <f>D154</f>
        <v>Skye</v>
      </c>
      <c r="E155" s="9">
        <v>810039450406</v>
      </c>
      <c r="F155" s="64">
        <f t="shared" si="24"/>
        <v>79</v>
      </c>
      <c r="G155" s="64">
        <f t="shared" si="24"/>
        <v>47.4</v>
      </c>
      <c r="H155" s="62"/>
    </row>
    <row r="156" spans="1:8" x14ac:dyDescent="0.45">
      <c r="A156" s="63"/>
      <c r="B156" s="5" t="s">
        <v>75</v>
      </c>
      <c r="C156" s="8" t="s">
        <v>238</v>
      </c>
      <c r="D156" s="5" t="str">
        <f>D155</f>
        <v>Skye</v>
      </c>
      <c r="E156" s="9">
        <v>810039450413</v>
      </c>
      <c r="F156" s="64">
        <f t="shared" si="24"/>
        <v>79</v>
      </c>
      <c r="G156" s="64">
        <f t="shared" si="24"/>
        <v>47.4</v>
      </c>
      <c r="H156" s="62"/>
    </row>
    <row r="157" spans="1:8" x14ac:dyDescent="0.45">
      <c r="A157" s="63"/>
      <c r="B157" s="5" t="s">
        <v>77</v>
      </c>
      <c r="C157" s="8" t="s">
        <v>239</v>
      </c>
      <c r="D157" s="5" t="str">
        <f>D156</f>
        <v>Skye</v>
      </c>
      <c r="E157" s="9">
        <v>810039450420</v>
      </c>
      <c r="F157" s="64">
        <f t="shared" si="24"/>
        <v>79</v>
      </c>
      <c r="G157" s="64">
        <f t="shared" si="24"/>
        <v>47.4</v>
      </c>
      <c r="H157" s="62"/>
    </row>
    <row r="158" spans="1:8" x14ac:dyDescent="0.45">
      <c r="A158" s="63"/>
      <c r="B158" s="5" t="s">
        <v>79</v>
      </c>
      <c r="C158" s="8" t="s">
        <v>240</v>
      </c>
      <c r="D158" s="5" t="str">
        <f>D157</f>
        <v>Skye</v>
      </c>
      <c r="E158" s="9">
        <v>810039450437</v>
      </c>
      <c r="F158" s="64">
        <f t="shared" si="24"/>
        <v>79</v>
      </c>
      <c r="G158" s="64">
        <f t="shared" si="24"/>
        <v>47.4</v>
      </c>
      <c r="H158" s="62"/>
    </row>
    <row r="159" spans="1:8" x14ac:dyDescent="0.45">
      <c r="A159" s="63"/>
      <c r="B159" s="5" t="s">
        <v>69</v>
      </c>
      <c r="C159" s="8" t="s">
        <v>241</v>
      </c>
      <c r="D159" s="5" t="s">
        <v>94</v>
      </c>
      <c r="E159" s="9">
        <v>810039450444</v>
      </c>
      <c r="F159" s="64">
        <f t="shared" si="24"/>
        <v>79</v>
      </c>
      <c r="G159" s="72">
        <f>F159*0.6</f>
        <v>47.4</v>
      </c>
      <c r="H159" s="62"/>
    </row>
    <row r="160" spans="1:8" x14ac:dyDescent="0.45">
      <c r="A160" s="63"/>
      <c r="B160" s="5" t="s">
        <v>73</v>
      </c>
      <c r="C160" s="8" t="s">
        <v>242</v>
      </c>
      <c r="D160" s="5" t="str">
        <f t="shared" ref="D160:D162" si="25">D159</f>
        <v>Dry Earth</v>
      </c>
      <c r="E160" s="9">
        <v>810039450451</v>
      </c>
      <c r="F160" s="64">
        <f t="shared" si="24"/>
        <v>79</v>
      </c>
      <c r="G160" s="64">
        <f t="shared" si="24"/>
        <v>47.4</v>
      </c>
      <c r="H160" s="62"/>
    </row>
    <row r="161" spans="1:8" x14ac:dyDescent="0.45">
      <c r="A161" s="63"/>
      <c r="B161" s="5" t="s">
        <v>75</v>
      </c>
      <c r="C161" s="8" t="s">
        <v>243</v>
      </c>
      <c r="D161" s="5" t="str">
        <f t="shared" si="25"/>
        <v>Dry Earth</v>
      </c>
      <c r="E161" s="9">
        <v>810039450468</v>
      </c>
      <c r="F161" s="64">
        <f t="shared" si="24"/>
        <v>79</v>
      </c>
      <c r="G161" s="64">
        <f t="shared" si="24"/>
        <v>47.4</v>
      </c>
      <c r="H161" s="62"/>
    </row>
    <row r="162" spans="1:8" x14ac:dyDescent="0.45">
      <c r="A162" s="63"/>
      <c r="B162" s="5" t="s">
        <v>77</v>
      </c>
      <c r="C162" s="8" t="s">
        <v>244</v>
      </c>
      <c r="D162" s="5" t="str">
        <f t="shared" si="25"/>
        <v>Dry Earth</v>
      </c>
      <c r="E162" s="9">
        <v>810039450475</v>
      </c>
      <c r="F162" s="64">
        <f t="shared" si="24"/>
        <v>79</v>
      </c>
      <c r="G162" s="64">
        <f t="shared" si="24"/>
        <v>47.4</v>
      </c>
      <c r="H162" s="62"/>
    </row>
    <row r="163" spans="1:8" x14ac:dyDescent="0.45">
      <c r="A163" s="63"/>
      <c r="B163" s="5" t="s">
        <v>79</v>
      </c>
      <c r="C163" s="8" t="s">
        <v>245</v>
      </c>
      <c r="D163" s="5" t="s">
        <v>94</v>
      </c>
      <c r="E163" s="9">
        <v>810039450482</v>
      </c>
      <c r="F163" s="64">
        <f t="shared" si="24"/>
        <v>79</v>
      </c>
      <c r="G163" s="64">
        <f t="shared" si="24"/>
        <v>47.4</v>
      </c>
      <c r="H163" s="62"/>
    </row>
    <row r="164" spans="1:8" s="49" customFormat="1" ht="14.65" thickBot="1" x14ac:dyDescent="0.5">
      <c r="A164" s="66"/>
      <c r="B164" s="67"/>
      <c r="C164" s="67"/>
      <c r="D164" s="67"/>
      <c r="E164" s="67"/>
      <c r="F164" s="67"/>
      <c r="G164" s="67"/>
      <c r="H164" s="68"/>
    </row>
    <row r="165" spans="1:8" x14ac:dyDescent="0.45">
      <c r="A165" s="56" t="s">
        <v>246</v>
      </c>
      <c r="B165" s="59"/>
      <c r="C165" s="58" t="s">
        <v>247</v>
      </c>
      <c r="D165" s="59"/>
      <c r="E165" s="4"/>
      <c r="F165" s="60">
        <v>269</v>
      </c>
      <c r="G165" s="61">
        <f>F165*0.6</f>
        <v>161.4</v>
      </c>
      <c r="H165" s="62"/>
    </row>
    <row r="166" spans="1:8" x14ac:dyDescent="0.45">
      <c r="A166" s="63" t="s">
        <v>107</v>
      </c>
      <c r="B166" s="5" t="s">
        <v>69</v>
      </c>
      <c r="C166" s="8" t="s">
        <v>248</v>
      </c>
      <c r="D166" s="5" t="s">
        <v>82</v>
      </c>
      <c r="E166" s="4">
        <v>812028017805</v>
      </c>
      <c r="F166" s="64">
        <f t="shared" ref="F166:G175" si="26">F165</f>
        <v>269</v>
      </c>
      <c r="G166" s="64">
        <f t="shared" si="26"/>
        <v>161.4</v>
      </c>
      <c r="H166" s="62"/>
    </row>
    <row r="167" spans="1:8" x14ac:dyDescent="0.45">
      <c r="A167" s="63" t="s">
        <v>68</v>
      </c>
      <c r="B167" s="5" t="s">
        <v>73</v>
      </c>
      <c r="C167" s="8" t="s">
        <v>249</v>
      </c>
      <c r="D167" s="5" t="str">
        <f t="shared" ref="D167:D170" si="27">D166</f>
        <v>Mountain</v>
      </c>
      <c r="E167" s="4">
        <v>812028017812</v>
      </c>
      <c r="F167" s="64">
        <f t="shared" si="26"/>
        <v>269</v>
      </c>
      <c r="G167" s="64">
        <f t="shared" si="26"/>
        <v>161.4</v>
      </c>
      <c r="H167" s="62"/>
    </row>
    <row r="168" spans="1:8" x14ac:dyDescent="0.45">
      <c r="A168" s="63" t="s">
        <v>72</v>
      </c>
      <c r="B168" s="5" t="s">
        <v>75</v>
      </c>
      <c r="C168" s="8" t="s">
        <v>250</v>
      </c>
      <c r="D168" s="5" t="str">
        <f t="shared" si="27"/>
        <v>Mountain</v>
      </c>
      <c r="E168" s="4">
        <v>812028017829</v>
      </c>
      <c r="F168" s="64">
        <f t="shared" si="26"/>
        <v>269</v>
      </c>
      <c r="G168" s="64">
        <f t="shared" si="26"/>
        <v>161.4</v>
      </c>
      <c r="H168" s="62"/>
    </row>
    <row r="169" spans="1:8" x14ac:dyDescent="0.45">
      <c r="A169" s="63"/>
      <c r="B169" s="5" t="s">
        <v>77</v>
      </c>
      <c r="C169" s="8" t="s">
        <v>251</v>
      </c>
      <c r="D169" s="5" t="str">
        <f t="shared" si="27"/>
        <v>Mountain</v>
      </c>
      <c r="E169" s="4">
        <v>812028017836</v>
      </c>
      <c r="F169" s="64">
        <f t="shared" si="26"/>
        <v>269</v>
      </c>
      <c r="G169" s="64">
        <f t="shared" si="26"/>
        <v>161.4</v>
      </c>
      <c r="H169" s="62"/>
    </row>
    <row r="170" spans="1:8" x14ac:dyDescent="0.45">
      <c r="A170" s="63"/>
      <c r="B170" s="5" t="s">
        <v>79</v>
      </c>
      <c r="C170" s="8" t="s">
        <v>252</v>
      </c>
      <c r="D170" s="5" t="str">
        <f t="shared" si="27"/>
        <v>Mountain</v>
      </c>
      <c r="E170" s="4">
        <v>812028017843</v>
      </c>
      <c r="F170" s="64">
        <f t="shared" si="26"/>
        <v>269</v>
      </c>
      <c r="G170" s="64">
        <f t="shared" si="26"/>
        <v>161.4</v>
      </c>
      <c r="H170" s="62"/>
    </row>
    <row r="171" spans="1:8" x14ac:dyDescent="0.45">
      <c r="A171" s="63"/>
      <c r="B171" s="5" t="s">
        <v>69</v>
      </c>
      <c r="C171" s="8" t="s">
        <v>253</v>
      </c>
      <c r="D171" s="5" t="s">
        <v>88</v>
      </c>
      <c r="E171" s="4">
        <v>812028017850</v>
      </c>
      <c r="F171" s="64">
        <f t="shared" si="26"/>
        <v>269</v>
      </c>
      <c r="G171" s="64">
        <f t="shared" si="26"/>
        <v>161.4</v>
      </c>
      <c r="H171" s="62"/>
    </row>
    <row r="172" spans="1:8" x14ac:dyDescent="0.45">
      <c r="A172" s="63"/>
      <c r="B172" s="5" t="s">
        <v>73</v>
      </c>
      <c r="C172" s="8" t="s">
        <v>254</v>
      </c>
      <c r="D172" s="5" t="str">
        <f>D171</f>
        <v>Skye</v>
      </c>
      <c r="E172" s="4">
        <v>812028017867</v>
      </c>
      <c r="F172" s="64">
        <f t="shared" si="26"/>
        <v>269</v>
      </c>
      <c r="G172" s="64">
        <f t="shared" si="26"/>
        <v>161.4</v>
      </c>
      <c r="H172" s="62"/>
    </row>
    <row r="173" spans="1:8" x14ac:dyDescent="0.45">
      <c r="A173" s="63"/>
      <c r="B173" s="5" t="s">
        <v>75</v>
      </c>
      <c r="C173" s="8" t="s">
        <v>255</v>
      </c>
      <c r="D173" s="5" t="str">
        <f>D172</f>
        <v>Skye</v>
      </c>
      <c r="E173" s="4">
        <v>812028017874</v>
      </c>
      <c r="F173" s="64">
        <f t="shared" si="26"/>
        <v>269</v>
      </c>
      <c r="G173" s="64">
        <f t="shared" si="26"/>
        <v>161.4</v>
      </c>
      <c r="H173" s="62"/>
    </row>
    <row r="174" spans="1:8" x14ac:dyDescent="0.45">
      <c r="A174" s="63"/>
      <c r="B174" s="5" t="s">
        <v>77</v>
      </c>
      <c r="C174" s="8" t="s">
        <v>256</v>
      </c>
      <c r="D174" s="5" t="str">
        <f>D173</f>
        <v>Skye</v>
      </c>
      <c r="E174" s="4">
        <v>812028017881</v>
      </c>
      <c r="F174" s="64">
        <f t="shared" si="26"/>
        <v>269</v>
      </c>
      <c r="G174" s="64">
        <f t="shared" si="26"/>
        <v>161.4</v>
      </c>
      <c r="H174" s="62"/>
    </row>
    <row r="175" spans="1:8" x14ac:dyDescent="0.45">
      <c r="A175" s="63"/>
      <c r="B175" s="5" t="s">
        <v>79</v>
      </c>
      <c r="C175" s="8" t="s">
        <v>257</v>
      </c>
      <c r="D175" s="5" t="str">
        <f>D174</f>
        <v>Skye</v>
      </c>
      <c r="E175" s="4">
        <v>812028017898</v>
      </c>
      <c r="F175" s="64">
        <f t="shared" si="26"/>
        <v>269</v>
      </c>
      <c r="G175" s="64">
        <f t="shared" si="26"/>
        <v>161.4</v>
      </c>
      <c r="H175" s="62"/>
    </row>
    <row r="176" spans="1:8" x14ac:dyDescent="0.45">
      <c r="A176" s="63"/>
      <c r="B176" s="5" t="s">
        <v>69</v>
      </c>
      <c r="C176" s="8" t="s">
        <v>258</v>
      </c>
      <c r="D176" s="5" t="s">
        <v>126</v>
      </c>
      <c r="E176" s="4">
        <v>812028017959</v>
      </c>
      <c r="F176" s="64">
        <v>269</v>
      </c>
      <c r="G176" s="72">
        <f>F176*0.6</f>
        <v>161.4</v>
      </c>
      <c r="H176" s="62"/>
    </row>
    <row r="177" spans="1:8" x14ac:dyDescent="0.45">
      <c r="A177" s="63"/>
      <c r="B177" s="5" t="s">
        <v>73</v>
      </c>
      <c r="C177" s="8" t="s">
        <v>259</v>
      </c>
      <c r="D177" s="5" t="str">
        <f>D176</f>
        <v>Phantom Grey</v>
      </c>
      <c r="E177" s="4">
        <v>812028017966</v>
      </c>
      <c r="F177" s="64">
        <f t="shared" ref="F177:G180" si="28">F176</f>
        <v>269</v>
      </c>
      <c r="G177" s="64">
        <f t="shared" si="28"/>
        <v>161.4</v>
      </c>
      <c r="H177" s="62"/>
    </row>
    <row r="178" spans="1:8" x14ac:dyDescent="0.45">
      <c r="A178" s="63"/>
      <c r="B178" s="5" t="s">
        <v>75</v>
      </c>
      <c r="C178" s="8" t="s">
        <v>260</v>
      </c>
      <c r="D178" s="5" t="str">
        <f>D177</f>
        <v>Phantom Grey</v>
      </c>
      <c r="E178" s="4">
        <v>812028017973</v>
      </c>
      <c r="F178" s="64">
        <f t="shared" si="28"/>
        <v>269</v>
      </c>
      <c r="G178" s="64">
        <f t="shared" si="28"/>
        <v>161.4</v>
      </c>
      <c r="H178" s="62"/>
    </row>
    <row r="179" spans="1:8" x14ac:dyDescent="0.45">
      <c r="A179" s="63"/>
      <c r="B179" s="5" t="s">
        <v>77</v>
      </c>
      <c r="C179" s="8" t="s">
        <v>261</v>
      </c>
      <c r="D179" s="5" t="str">
        <f>D178</f>
        <v>Phantom Grey</v>
      </c>
      <c r="E179" s="4">
        <v>812028017980</v>
      </c>
      <c r="F179" s="64">
        <f t="shared" si="28"/>
        <v>269</v>
      </c>
      <c r="G179" s="64">
        <f t="shared" si="28"/>
        <v>161.4</v>
      </c>
      <c r="H179" s="62"/>
    </row>
    <row r="180" spans="1:8" x14ac:dyDescent="0.45">
      <c r="A180" s="63"/>
      <c r="B180" s="5" t="s">
        <v>79</v>
      </c>
      <c r="C180" s="8" t="s">
        <v>262</v>
      </c>
      <c r="D180" s="5" t="str">
        <f>D179</f>
        <v>Phantom Grey</v>
      </c>
      <c r="E180" s="4">
        <v>812028017997</v>
      </c>
      <c r="F180" s="64">
        <f t="shared" si="28"/>
        <v>269</v>
      </c>
      <c r="G180" s="64">
        <f t="shared" si="28"/>
        <v>161.4</v>
      </c>
      <c r="H180" s="62"/>
    </row>
    <row r="181" spans="1:8" s="49" customFormat="1" ht="14.65" thickBot="1" x14ac:dyDescent="0.5">
      <c r="A181" s="66"/>
      <c r="B181" s="67"/>
      <c r="C181" s="67"/>
      <c r="D181" s="67"/>
      <c r="E181" s="67"/>
      <c r="F181" s="67"/>
      <c r="G181" s="67"/>
      <c r="H181" s="68"/>
    </row>
    <row r="182" spans="1:8" x14ac:dyDescent="0.45">
      <c r="A182" s="56" t="s">
        <v>263</v>
      </c>
      <c r="B182" s="59"/>
      <c r="C182" s="58" t="s">
        <v>264</v>
      </c>
      <c r="D182" s="59"/>
      <c r="E182" s="4"/>
      <c r="F182" s="60">
        <v>189</v>
      </c>
      <c r="G182" s="61">
        <f>F182*0.6</f>
        <v>113.39999999999999</v>
      </c>
      <c r="H182" s="62"/>
    </row>
    <row r="183" spans="1:8" x14ac:dyDescent="0.45">
      <c r="A183" s="63" t="s">
        <v>107</v>
      </c>
      <c r="B183" s="5" t="s">
        <v>69</v>
      </c>
      <c r="C183" s="8" t="s">
        <v>265</v>
      </c>
      <c r="D183" s="5" t="s">
        <v>82</v>
      </c>
      <c r="E183" s="4">
        <v>812028018000</v>
      </c>
      <c r="F183" s="64">
        <f t="shared" ref="F183:G198" si="29">F182</f>
        <v>189</v>
      </c>
      <c r="G183" s="64">
        <f t="shared" si="29"/>
        <v>113.39999999999999</v>
      </c>
      <c r="H183" s="62"/>
    </row>
    <row r="184" spans="1:8" x14ac:dyDescent="0.45">
      <c r="A184" s="63" t="s">
        <v>68</v>
      </c>
      <c r="B184" s="5" t="s">
        <v>73</v>
      </c>
      <c r="C184" s="8" t="s">
        <v>266</v>
      </c>
      <c r="D184" s="5" t="str">
        <f t="shared" ref="D184:D187" si="30">D183</f>
        <v>Mountain</v>
      </c>
      <c r="E184" s="4">
        <v>812028018017</v>
      </c>
      <c r="F184" s="64">
        <f t="shared" si="29"/>
        <v>189</v>
      </c>
      <c r="G184" s="64">
        <f t="shared" si="29"/>
        <v>113.39999999999999</v>
      </c>
      <c r="H184" s="62"/>
    </row>
    <row r="185" spans="1:8" x14ac:dyDescent="0.45">
      <c r="A185" s="63" t="s">
        <v>267</v>
      </c>
      <c r="B185" s="5" t="s">
        <v>75</v>
      </c>
      <c r="C185" s="8" t="s">
        <v>268</v>
      </c>
      <c r="D185" s="5" t="str">
        <f t="shared" si="30"/>
        <v>Mountain</v>
      </c>
      <c r="E185" s="4">
        <v>812028018024</v>
      </c>
      <c r="F185" s="64">
        <f t="shared" si="29"/>
        <v>189</v>
      </c>
      <c r="G185" s="64">
        <f t="shared" si="29"/>
        <v>113.39999999999999</v>
      </c>
      <c r="H185" s="62"/>
    </row>
    <row r="186" spans="1:8" x14ac:dyDescent="0.45">
      <c r="A186" s="63"/>
      <c r="B186" s="5" t="s">
        <v>77</v>
      </c>
      <c r="C186" s="8" t="s">
        <v>269</v>
      </c>
      <c r="D186" s="5" t="str">
        <f t="shared" si="30"/>
        <v>Mountain</v>
      </c>
      <c r="E186" s="4">
        <v>812028018031</v>
      </c>
      <c r="F186" s="64">
        <f t="shared" si="29"/>
        <v>189</v>
      </c>
      <c r="G186" s="64">
        <f t="shared" si="29"/>
        <v>113.39999999999999</v>
      </c>
      <c r="H186" s="62"/>
    </row>
    <row r="187" spans="1:8" x14ac:dyDescent="0.45">
      <c r="A187" s="63"/>
      <c r="B187" s="5" t="s">
        <v>79</v>
      </c>
      <c r="C187" s="8" t="s">
        <v>270</v>
      </c>
      <c r="D187" s="5" t="str">
        <f t="shared" si="30"/>
        <v>Mountain</v>
      </c>
      <c r="E187" s="4">
        <v>812028018048</v>
      </c>
      <c r="F187" s="64">
        <f t="shared" si="29"/>
        <v>189</v>
      </c>
      <c r="G187" s="64">
        <f t="shared" si="29"/>
        <v>113.39999999999999</v>
      </c>
      <c r="H187" s="62"/>
    </row>
    <row r="188" spans="1:8" x14ac:dyDescent="0.45">
      <c r="A188" s="63"/>
      <c r="B188" s="5" t="s">
        <v>69</v>
      </c>
      <c r="C188" s="8" t="s">
        <v>271</v>
      </c>
      <c r="D188" s="5" t="s">
        <v>88</v>
      </c>
      <c r="E188" s="4">
        <v>812028018055</v>
      </c>
      <c r="F188" s="64">
        <f t="shared" si="29"/>
        <v>189</v>
      </c>
      <c r="G188" s="64">
        <f t="shared" si="29"/>
        <v>113.39999999999999</v>
      </c>
      <c r="H188" s="62"/>
    </row>
    <row r="189" spans="1:8" x14ac:dyDescent="0.45">
      <c r="A189" s="63"/>
      <c r="B189" s="5" t="s">
        <v>73</v>
      </c>
      <c r="C189" s="8" t="s">
        <v>272</v>
      </c>
      <c r="D189" s="5" t="str">
        <f>D188</f>
        <v>Skye</v>
      </c>
      <c r="E189" s="4">
        <v>812028018062</v>
      </c>
      <c r="F189" s="64">
        <f t="shared" si="29"/>
        <v>189</v>
      </c>
      <c r="G189" s="64">
        <f t="shared" si="29"/>
        <v>113.39999999999999</v>
      </c>
      <c r="H189" s="62"/>
    </row>
    <row r="190" spans="1:8" x14ac:dyDescent="0.45">
      <c r="A190" s="63"/>
      <c r="B190" s="5" t="s">
        <v>75</v>
      </c>
      <c r="C190" s="8" t="s">
        <v>273</v>
      </c>
      <c r="D190" s="5" t="str">
        <f>D189</f>
        <v>Skye</v>
      </c>
      <c r="E190" s="4">
        <v>812028018079</v>
      </c>
      <c r="F190" s="64">
        <f t="shared" si="29"/>
        <v>189</v>
      </c>
      <c r="G190" s="64">
        <f t="shared" si="29"/>
        <v>113.39999999999999</v>
      </c>
      <c r="H190" s="62"/>
    </row>
    <row r="191" spans="1:8" x14ac:dyDescent="0.45">
      <c r="A191" s="63"/>
      <c r="B191" s="5" t="s">
        <v>77</v>
      </c>
      <c r="C191" s="8" t="s">
        <v>274</v>
      </c>
      <c r="D191" s="5" t="str">
        <f>D190</f>
        <v>Skye</v>
      </c>
      <c r="E191" s="4">
        <v>812028018086</v>
      </c>
      <c r="F191" s="64">
        <f t="shared" si="29"/>
        <v>189</v>
      </c>
      <c r="G191" s="64">
        <f t="shared" si="29"/>
        <v>113.39999999999999</v>
      </c>
      <c r="H191" s="62"/>
    </row>
    <row r="192" spans="1:8" x14ac:dyDescent="0.45">
      <c r="A192" s="63"/>
      <c r="B192" s="5" t="s">
        <v>79</v>
      </c>
      <c r="C192" s="8" t="s">
        <v>275</v>
      </c>
      <c r="D192" s="5" t="str">
        <f>D191</f>
        <v>Skye</v>
      </c>
      <c r="E192" s="4">
        <v>812028018093</v>
      </c>
      <c r="F192" s="64">
        <f t="shared" si="29"/>
        <v>189</v>
      </c>
      <c r="G192" s="64">
        <f t="shared" si="29"/>
        <v>113.39999999999999</v>
      </c>
      <c r="H192" s="62"/>
    </row>
    <row r="193" spans="1:8" x14ac:dyDescent="0.45">
      <c r="A193" s="63"/>
      <c r="B193" s="5" t="s">
        <v>69</v>
      </c>
      <c r="C193" s="8" t="s">
        <v>276</v>
      </c>
      <c r="D193" s="5" t="s">
        <v>94</v>
      </c>
      <c r="E193" s="4">
        <v>812028018109</v>
      </c>
      <c r="F193" s="64">
        <f t="shared" si="29"/>
        <v>189</v>
      </c>
      <c r="G193" s="64">
        <f t="shared" si="29"/>
        <v>113.39999999999999</v>
      </c>
      <c r="H193" s="62"/>
    </row>
    <row r="194" spans="1:8" x14ac:dyDescent="0.45">
      <c r="A194" s="63"/>
      <c r="B194" s="5" t="s">
        <v>73</v>
      </c>
      <c r="C194" s="8" t="s">
        <v>277</v>
      </c>
      <c r="D194" s="5" t="str">
        <f>D193</f>
        <v>Dry Earth</v>
      </c>
      <c r="E194" s="4">
        <v>812028018116</v>
      </c>
      <c r="F194" s="64">
        <f t="shared" si="29"/>
        <v>189</v>
      </c>
      <c r="G194" s="64">
        <f t="shared" si="29"/>
        <v>113.39999999999999</v>
      </c>
      <c r="H194" s="62"/>
    </row>
    <row r="195" spans="1:8" x14ac:dyDescent="0.45">
      <c r="A195" s="63"/>
      <c r="B195" s="5" t="s">
        <v>75</v>
      </c>
      <c r="C195" s="8" t="s">
        <v>278</v>
      </c>
      <c r="D195" s="5" t="str">
        <f>D194</f>
        <v>Dry Earth</v>
      </c>
      <c r="E195" s="4">
        <v>812028018123</v>
      </c>
      <c r="F195" s="64">
        <f t="shared" si="29"/>
        <v>189</v>
      </c>
      <c r="G195" s="64">
        <f t="shared" si="29"/>
        <v>113.39999999999999</v>
      </c>
      <c r="H195" s="62"/>
    </row>
    <row r="196" spans="1:8" x14ac:dyDescent="0.45">
      <c r="A196" s="63"/>
      <c r="B196" s="5" t="s">
        <v>77</v>
      </c>
      <c r="C196" s="8" t="s">
        <v>279</v>
      </c>
      <c r="D196" s="5" t="str">
        <f>D195</f>
        <v>Dry Earth</v>
      </c>
      <c r="E196" s="4">
        <v>812028018130</v>
      </c>
      <c r="F196" s="64">
        <f t="shared" si="29"/>
        <v>189</v>
      </c>
      <c r="G196" s="64">
        <f t="shared" si="29"/>
        <v>113.39999999999999</v>
      </c>
      <c r="H196" s="62"/>
    </row>
    <row r="197" spans="1:8" x14ac:dyDescent="0.45">
      <c r="A197" s="63"/>
      <c r="B197" s="5" t="s">
        <v>79</v>
      </c>
      <c r="C197" s="8" t="s">
        <v>280</v>
      </c>
      <c r="D197" s="5" t="str">
        <f>D196</f>
        <v>Dry Earth</v>
      </c>
      <c r="E197" s="4">
        <v>812028018147</v>
      </c>
      <c r="F197" s="64">
        <f t="shared" si="29"/>
        <v>189</v>
      </c>
      <c r="G197" s="64">
        <f t="shared" si="29"/>
        <v>113.39999999999999</v>
      </c>
      <c r="H197" s="62"/>
    </row>
    <row r="198" spans="1:8" x14ac:dyDescent="0.45">
      <c r="A198" s="63"/>
      <c r="B198" s="5" t="s">
        <v>69</v>
      </c>
      <c r="C198" s="8" t="s">
        <v>281</v>
      </c>
      <c r="D198" s="5" t="s">
        <v>126</v>
      </c>
      <c r="E198" s="4">
        <v>812028018154</v>
      </c>
      <c r="F198" s="64">
        <f t="shared" si="29"/>
        <v>189</v>
      </c>
      <c r="G198" s="64">
        <f t="shared" si="29"/>
        <v>113.39999999999999</v>
      </c>
      <c r="H198" s="62"/>
    </row>
    <row r="199" spans="1:8" x14ac:dyDescent="0.45">
      <c r="A199" s="63"/>
      <c r="B199" s="5" t="s">
        <v>73</v>
      </c>
      <c r="C199" s="8" t="s">
        <v>282</v>
      </c>
      <c r="D199" s="5" t="str">
        <f>D198</f>
        <v>Phantom Grey</v>
      </c>
      <c r="E199" s="4">
        <v>812028018161</v>
      </c>
      <c r="F199" s="64">
        <f t="shared" ref="F199:G202" si="31">F198</f>
        <v>189</v>
      </c>
      <c r="G199" s="64">
        <f t="shared" si="31"/>
        <v>113.39999999999999</v>
      </c>
      <c r="H199" s="62"/>
    </row>
    <row r="200" spans="1:8" x14ac:dyDescent="0.45">
      <c r="A200" s="63"/>
      <c r="B200" s="5" t="s">
        <v>75</v>
      </c>
      <c r="C200" s="8" t="s">
        <v>283</v>
      </c>
      <c r="D200" s="5" t="str">
        <f>D199</f>
        <v>Phantom Grey</v>
      </c>
      <c r="E200" s="4">
        <v>812028018178</v>
      </c>
      <c r="F200" s="64">
        <f t="shared" si="31"/>
        <v>189</v>
      </c>
      <c r="G200" s="64">
        <f t="shared" si="31"/>
        <v>113.39999999999999</v>
      </c>
      <c r="H200" s="62"/>
    </row>
    <row r="201" spans="1:8" x14ac:dyDescent="0.45">
      <c r="A201" s="63"/>
      <c r="B201" s="5" t="s">
        <v>77</v>
      </c>
      <c r="C201" s="8" t="s">
        <v>284</v>
      </c>
      <c r="D201" s="5" t="str">
        <f>D200</f>
        <v>Phantom Grey</v>
      </c>
      <c r="E201" s="4">
        <v>812028018185</v>
      </c>
      <c r="F201" s="64">
        <f t="shared" si="31"/>
        <v>189</v>
      </c>
      <c r="G201" s="64">
        <f t="shared" si="31"/>
        <v>113.39999999999999</v>
      </c>
      <c r="H201" s="62"/>
    </row>
    <row r="202" spans="1:8" x14ac:dyDescent="0.45">
      <c r="A202" s="63"/>
      <c r="B202" s="5" t="s">
        <v>79</v>
      </c>
      <c r="C202" s="8" t="s">
        <v>285</v>
      </c>
      <c r="D202" s="5" t="str">
        <f>D201</f>
        <v>Phantom Grey</v>
      </c>
      <c r="E202" s="4">
        <v>812028018192</v>
      </c>
      <c r="F202" s="64">
        <f t="shared" si="31"/>
        <v>189</v>
      </c>
      <c r="G202" s="64">
        <f t="shared" si="31"/>
        <v>113.39999999999999</v>
      </c>
      <c r="H202" s="62"/>
    </row>
    <row r="203" spans="1:8" s="49" customFormat="1" ht="14.65" thickBot="1" x14ac:dyDescent="0.5">
      <c r="A203" s="66"/>
      <c r="B203" s="67"/>
      <c r="C203" s="67"/>
      <c r="D203" s="67"/>
      <c r="E203" s="67"/>
      <c r="F203" s="67"/>
      <c r="G203" s="67"/>
      <c r="H203" s="68"/>
    </row>
    <row r="204" spans="1:8" x14ac:dyDescent="0.45">
      <c r="A204" s="50"/>
      <c r="B204" s="51" t="s">
        <v>59</v>
      </c>
      <c r="C204" s="52" t="s">
        <v>60</v>
      </c>
      <c r="D204" s="52" t="s">
        <v>61</v>
      </c>
      <c r="E204" s="53" t="s">
        <v>62</v>
      </c>
      <c r="F204" s="54" t="s">
        <v>63</v>
      </c>
      <c r="G204" s="52" t="s">
        <v>64</v>
      </c>
      <c r="H204" s="55" t="s">
        <v>65</v>
      </c>
    </row>
    <row r="205" spans="1:8" ht="26.25" x14ac:dyDescent="0.45">
      <c r="A205" s="56" t="s">
        <v>286</v>
      </c>
      <c r="B205" s="59"/>
      <c r="C205" s="58" t="s">
        <v>287</v>
      </c>
      <c r="D205" s="59"/>
      <c r="E205" s="4"/>
      <c r="F205" s="60">
        <v>129</v>
      </c>
      <c r="G205" s="61">
        <f>F205*0.6</f>
        <v>77.399999999999991</v>
      </c>
      <c r="H205" s="62"/>
    </row>
    <row r="206" spans="1:8" x14ac:dyDescent="0.45">
      <c r="A206" s="63" t="s">
        <v>107</v>
      </c>
      <c r="B206" s="5" t="s">
        <v>69</v>
      </c>
      <c r="C206" s="8" t="s">
        <v>288</v>
      </c>
      <c r="D206" s="5" t="s">
        <v>82</v>
      </c>
      <c r="E206" s="4">
        <v>812028018208</v>
      </c>
      <c r="F206" s="64">
        <f t="shared" ref="F206:G215" si="32">F205</f>
        <v>129</v>
      </c>
      <c r="G206" s="64">
        <f t="shared" si="32"/>
        <v>77.399999999999991</v>
      </c>
      <c r="H206" s="62"/>
    </row>
    <row r="207" spans="1:8" x14ac:dyDescent="0.45">
      <c r="A207" s="63" t="s">
        <v>68</v>
      </c>
      <c r="B207" s="5" t="s">
        <v>73</v>
      </c>
      <c r="C207" s="8" t="s">
        <v>289</v>
      </c>
      <c r="D207" s="5" t="str">
        <f t="shared" ref="D207:D210" si="33">D206</f>
        <v>Mountain</v>
      </c>
      <c r="E207" s="4">
        <v>812028018215</v>
      </c>
      <c r="F207" s="64">
        <f t="shared" si="32"/>
        <v>129</v>
      </c>
      <c r="G207" s="64">
        <f t="shared" si="32"/>
        <v>77.399999999999991</v>
      </c>
      <c r="H207" s="62"/>
    </row>
    <row r="208" spans="1:8" x14ac:dyDescent="0.45">
      <c r="A208" s="63" t="s">
        <v>290</v>
      </c>
      <c r="B208" s="5" t="s">
        <v>75</v>
      </c>
      <c r="C208" s="8" t="s">
        <v>291</v>
      </c>
      <c r="D208" s="5" t="str">
        <f t="shared" si="33"/>
        <v>Mountain</v>
      </c>
      <c r="E208" s="4">
        <v>812028018222</v>
      </c>
      <c r="F208" s="64">
        <f t="shared" si="32"/>
        <v>129</v>
      </c>
      <c r="G208" s="64">
        <f t="shared" si="32"/>
        <v>77.399999999999991</v>
      </c>
      <c r="H208" s="62"/>
    </row>
    <row r="209" spans="1:8" x14ac:dyDescent="0.45">
      <c r="A209" s="63"/>
      <c r="B209" s="5" t="s">
        <v>77</v>
      </c>
      <c r="C209" s="8" t="s">
        <v>292</v>
      </c>
      <c r="D209" s="5" t="str">
        <f t="shared" si="33"/>
        <v>Mountain</v>
      </c>
      <c r="E209" s="4">
        <v>812028018239</v>
      </c>
      <c r="F209" s="64">
        <f t="shared" si="32"/>
        <v>129</v>
      </c>
      <c r="G209" s="64">
        <f t="shared" si="32"/>
        <v>77.399999999999991</v>
      </c>
      <c r="H209" s="62"/>
    </row>
    <row r="210" spans="1:8" x14ac:dyDescent="0.45">
      <c r="A210" s="63"/>
      <c r="B210" s="5" t="s">
        <v>79</v>
      </c>
      <c r="C210" s="8" t="s">
        <v>293</v>
      </c>
      <c r="D210" s="5" t="str">
        <f t="shared" si="33"/>
        <v>Mountain</v>
      </c>
      <c r="E210" s="4">
        <v>812028018246</v>
      </c>
      <c r="F210" s="64">
        <f t="shared" si="32"/>
        <v>129</v>
      </c>
      <c r="G210" s="64">
        <f t="shared" si="32"/>
        <v>77.399999999999991</v>
      </c>
      <c r="H210" s="62"/>
    </row>
    <row r="211" spans="1:8" x14ac:dyDescent="0.45">
      <c r="A211" s="63"/>
      <c r="B211" s="5" t="s">
        <v>69</v>
      </c>
      <c r="C211" s="8" t="s">
        <v>294</v>
      </c>
      <c r="D211" s="5" t="s">
        <v>88</v>
      </c>
      <c r="E211" s="4">
        <v>812028018253</v>
      </c>
      <c r="F211" s="64">
        <f t="shared" si="32"/>
        <v>129</v>
      </c>
      <c r="G211" s="64">
        <f t="shared" si="32"/>
        <v>77.399999999999991</v>
      </c>
      <c r="H211" s="62"/>
    </row>
    <row r="212" spans="1:8" x14ac:dyDescent="0.45">
      <c r="A212" s="63"/>
      <c r="B212" s="5" t="s">
        <v>73</v>
      </c>
      <c r="C212" s="8" t="s">
        <v>295</v>
      </c>
      <c r="D212" s="5" t="str">
        <f>D211</f>
        <v>Skye</v>
      </c>
      <c r="E212" s="4">
        <v>812028018260</v>
      </c>
      <c r="F212" s="64">
        <f t="shared" si="32"/>
        <v>129</v>
      </c>
      <c r="G212" s="64">
        <f t="shared" si="32"/>
        <v>77.399999999999991</v>
      </c>
      <c r="H212" s="62"/>
    </row>
    <row r="213" spans="1:8" x14ac:dyDescent="0.45">
      <c r="A213" s="63"/>
      <c r="B213" s="5" t="s">
        <v>75</v>
      </c>
      <c r="C213" s="8" t="s">
        <v>296</v>
      </c>
      <c r="D213" s="5" t="str">
        <f>D212</f>
        <v>Skye</v>
      </c>
      <c r="E213" s="4">
        <v>812028018277</v>
      </c>
      <c r="F213" s="64">
        <f t="shared" si="32"/>
        <v>129</v>
      </c>
      <c r="G213" s="64">
        <f t="shared" si="32"/>
        <v>77.399999999999991</v>
      </c>
      <c r="H213" s="62"/>
    </row>
    <row r="214" spans="1:8" x14ac:dyDescent="0.45">
      <c r="A214" s="63"/>
      <c r="B214" s="5" t="s">
        <v>77</v>
      </c>
      <c r="C214" s="8" t="s">
        <v>297</v>
      </c>
      <c r="D214" s="5" t="str">
        <f>D213</f>
        <v>Skye</v>
      </c>
      <c r="E214" s="4">
        <v>812028018284</v>
      </c>
      <c r="F214" s="64">
        <f t="shared" si="32"/>
        <v>129</v>
      </c>
      <c r="G214" s="64">
        <f t="shared" si="32"/>
        <v>77.399999999999991</v>
      </c>
      <c r="H214" s="62"/>
    </row>
    <row r="215" spans="1:8" x14ac:dyDescent="0.45">
      <c r="A215" s="63"/>
      <c r="B215" s="5" t="s">
        <v>79</v>
      </c>
      <c r="C215" s="8" t="s">
        <v>298</v>
      </c>
      <c r="D215" s="5" t="str">
        <f>D214</f>
        <v>Skye</v>
      </c>
      <c r="E215" s="4">
        <v>812028018291</v>
      </c>
      <c r="F215" s="64">
        <f t="shared" si="32"/>
        <v>129</v>
      </c>
      <c r="G215" s="64">
        <f t="shared" si="32"/>
        <v>77.399999999999991</v>
      </c>
      <c r="H215" s="62"/>
    </row>
    <row r="216" spans="1:8" x14ac:dyDescent="0.45">
      <c r="A216" s="63"/>
      <c r="B216" s="5" t="s">
        <v>69</v>
      </c>
      <c r="C216" s="8" t="s">
        <v>299</v>
      </c>
      <c r="D216" s="5" t="s">
        <v>126</v>
      </c>
      <c r="E216" s="4">
        <v>812028018352</v>
      </c>
      <c r="F216" s="64">
        <v>129</v>
      </c>
      <c r="G216" s="72">
        <f>F216*0.6</f>
        <v>77.399999999999991</v>
      </c>
      <c r="H216" s="62"/>
    </row>
    <row r="217" spans="1:8" x14ac:dyDescent="0.45">
      <c r="A217" s="63"/>
      <c r="B217" s="5" t="s">
        <v>73</v>
      </c>
      <c r="C217" s="8" t="s">
        <v>300</v>
      </c>
      <c r="D217" s="5" t="str">
        <f>D216</f>
        <v>Phantom Grey</v>
      </c>
      <c r="E217" s="4">
        <v>812028018369</v>
      </c>
      <c r="F217" s="64">
        <f t="shared" ref="F217:G220" si="34">F216</f>
        <v>129</v>
      </c>
      <c r="G217" s="64">
        <f t="shared" si="34"/>
        <v>77.399999999999991</v>
      </c>
      <c r="H217" s="62"/>
    </row>
    <row r="218" spans="1:8" x14ac:dyDescent="0.45">
      <c r="A218" s="63"/>
      <c r="B218" s="5" t="s">
        <v>75</v>
      </c>
      <c r="C218" s="8" t="s">
        <v>301</v>
      </c>
      <c r="D218" s="5" t="str">
        <f>D217</f>
        <v>Phantom Grey</v>
      </c>
      <c r="E218" s="4">
        <v>812028018376</v>
      </c>
      <c r="F218" s="64">
        <f t="shared" si="34"/>
        <v>129</v>
      </c>
      <c r="G218" s="64">
        <f t="shared" si="34"/>
        <v>77.399999999999991</v>
      </c>
      <c r="H218" s="62"/>
    </row>
    <row r="219" spans="1:8" x14ac:dyDescent="0.45">
      <c r="A219" s="63"/>
      <c r="B219" s="5" t="s">
        <v>77</v>
      </c>
      <c r="C219" s="8" t="s">
        <v>302</v>
      </c>
      <c r="D219" s="5" t="str">
        <f>D218</f>
        <v>Phantom Grey</v>
      </c>
      <c r="E219" s="4">
        <v>812028018383</v>
      </c>
      <c r="F219" s="64">
        <f t="shared" si="34"/>
        <v>129</v>
      </c>
      <c r="G219" s="64">
        <f t="shared" si="34"/>
        <v>77.399999999999991</v>
      </c>
      <c r="H219" s="62"/>
    </row>
    <row r="220" spans="1:8" x14ac:dyDescent="0.45">
      <c r="A220" s="63"/>
      <c r="B220" s="5" t="s">
        <v>79</v>
      </c>
      <c r="C220" s="8" t="s">
        <v>303</v>
      </c>
      <c r="D220" s="5" t="str">
        <f>D219</f>
        <v>Phantom Grey</v>
      </c>
      <c r="E220" s="4">
        <v>812028018390</v>
      </c>
      <c r="F220" s="64">
        <f t="shared" si="34"/>
        <v>129</v>
      </c>
      <c r="G220" s="64">
        <f t="shared" si="34"/>
        <v>77.399999999999991</v>
      </c>
      <c r="H220" s="62"/>
    </row>
    <row r="221" spans="1:8" s="49" customFormat="1" ht="14.65" thickBot="1" x14ac:dyDescent="0.5">
      <c r="A221" s="66"/>
      <c r="B221" s="67"/>
      <c r="C221" s="67"/>
      <c r="D221" s="67"/>
      <c r="E221" s="67"/>
      <c r="F221" s="67"/>
      <c r="G221" s="67"/>
      <c r="H221" s="68"/>
    </row>
    <row r="222" spans="1:8" x14ac:dyDescent="0.45">
      <c r="A222" s="50"/>
      <c r="B222" s="51" t="s">
        <v>59</v>
      </c>
      <c r="C222" s="52" t="s">
        <v>60</v>
      </c>
      <c r="D222" s="52" t="s">
        <v>61</v>
      </c>
      <c r="E222" s="53" t="s">
        <v>62</v>
      </c>
      <c r="F222" s="54" t="s">
        <v>63</v>
      </c>
      <c r="G222" s="52" t="s">
        <v>64</v>
      </c>
      <c r="H222" s="55" t="s">
        <v>65</v>
      </c>
    </row>
    <row r="223" spans="1:8" x14ac:dyDescent="0.45">
      <c r="A223" s="56" t="s">
        <v>304</v>
      </c>
      <c r="B223" s="59"/>
      <c r="C223" s="58" t="s">
        <v>305</v>
      </c>
      <c r="D223" s="59"/>
      <c r="E223" s="4"/>
      <c r="F223" s="60">
        <v>189</v>
      </c>
      <c r="G223" s="61">
        <f>F223*0.6</f>
        <v>113.39999999999999</v>
      </c>
      <c r="H223" s="62"/>
    </row>
    <row r="224" spans="1:8" x14ac:dyDescent="0.45">
      <c r="A224" s="63" t="s">
        <v>107</v>
      </c>
      <c r="B224" s="5" t="s">
        <v>69</v>
      </c>
      <c r="C224" s="8" t="s">
        <v>306</v>
      </c>
      <c r="D224" s="5" t="s">
        <v>82</v>
      </c>
      <c r="E224" s="4">
        <v>812028018406</v>
      </c>
      <c r="F224" s="64">
        <f t="shared" ref="F224:G238" si="35">F223</f>
        <v>189</v>
      </c>
      <c r="G224" s="64">
        <f t="shared" si="35"/>
        <v>113.39999999999999</v>
      </c>
      <c r="H224" s="62"/>
    </row>
    <row r="225" spans="1:8" x14ac:dyDescent="0.45">
      <c r="A225" s="63" t="s">
        <v>68</v>
      </c>
      <c r="B225" s="5" t="s">
        <v>73</v>
      </c>
      <c r="C225" s="8" t="s">
        <v>307</v>
      </c>
      <c r="D225" s="5" t="str">
        <f t="shared" ref="D225:D228" si="36">D224</f>
        <v>Mountain</v>
      </c>
      <c r="E225" s="4">
        <v>812028018413</v>
      </c>
      <c r="F225" s="64">
        <f t="shared" si="35"/>
        <v>189</v>
      </c>
      <c r="G225" s="64">
        <f t="shared" si="35"/>
        <v>113.39999999999999</v>
      </c>
      <c r="H225" s="62"/>
    </row>
    <row r="226" spans="1:8" x14ac:dyDescent="0.45">
      <c r="A226" s="63" t="s">
        <v>308</v>
      </c>
      <c r="B226" s="5" t="s">
        <v>75</v>
      </c>
      <c r="C226" s="8" t="s">
        <v>309</v>
      </c>
      <c r="D226" s="5" t="str">
        <f t="shared" si="36"/>
        <v>Mountain</v>
      </c>
      <c r="E226" s="4">
        <v>812028018420</v>
      </c>
      <c r="F226" s="64">
        <f t="shared" si="35"/>
        <v>189</v>
      </c>
      <c r="G226" s="64">
        <f t="shared" si="35"/>
        <v>113.39999999999999</v>
      </c>
      <c r="H226" s="62"/>
    </row>
    <row r="227" spans="1:8" x14ac:dyDescent="0.45">
      <c r="A227" s="63"/>
      <c r="B227" s="5" t="s">
        <v>77</v>
      </c>
      <c r="C227" s="8" t="s">
        <v>310</v>
      </c>
      <c r="D227" s="5" t="str">
        <f t="shared" si="36"/>
        <v>Mountain</v>
      </c>
      <c r="E227" s="4">
        <v>812028018437</v>
      </c>
      <c r="F227" s="64">
        <f t="shared" si="35"/>
        <v>189</v>
      </c>
      <c r="G227" s="64">
        <f t="shared" si="35"/>
        <v>113.39999999999999</v>
      </c>
      <c r="H227" s="62"/>
    </row>
    <row r="228" spans="1:8" x14ac:dyDescent="0.45">
      <c r="A228" s="63"/>
      <c r="B228" s="5" t="s">
        <v>79</v>
      </c>
      <c r="C228" s="8" t="s">
        <v>311</v>
      </c>
      <c r="D228" s="5" t="str">
        <f t="shared" si="36"/>
        <v>Mountain</v>
      </c>
      <c r="E228" s="4">
        <v>812028018444</v>
      </c>
      <c r="F228" s="64">
        <f t="shared" si="35"/>
        <v>189</v>
      </c>
      <c r="G228" s="64">
        <f t="shared" si="35"/>
        <v>113.39999999999999</v>
      </c>
      <c r="H228" s="62"/>
    </row>
    <row r="229" spans="1:8" x14ac:dyDescent="0.45">
      <c r="A229" s="63"/>
      <c r="B229" s="5" t="s">
        <v>69</v>
      </c>
      <c r="C229" s="8" t="s">
        <v>312</v>
      </c>
      <c r="D229" s="5" t="s">
        <v>88</v>
      </c>
      <c r="E229" s="4">
        <v>812028018451</v>
      </c>
      <c r="F229" s="64">
        <f t="shared" si="35"/>
        <v>189</v>
      </c>
      <c r="G229" s="64">
        <f t="shared" si="35"/>
        <v>113.39999999999999</v>
      </c>
      <c r="H229" s="62"/>
    </row>
    <row r="230" spans="1:8" x14ac:dyDescent="0.45">
      <c r="A230" s="63"/>
      <c r="B230" s="5" t="s">
        <v>73</v>
      </c>
      <c r="C230" s="8" t="s">
        <v>313</v>
      </c>
      <c r="D230" s="5" t="str">
        <f>D229</f>
        <v>Skye</v>
      </c>
      <c r="E230" s="4">
        <v>812028018468</v>
      </c>
      <c r="F230" s="64">
        <f t="shared" si="35"/>
        <v>189</v>
      </c>
      <c r="G230" s="64">
        <f t="shared" si="35"/>
        <v>113.39999999999999</v>
      </c>
      <c r="H230" s="62"/>
    </row>
    <row r="231" spans="1:8" x14ac:dyDescent="0.45">
      <c r="A231" s="63"/>
      <c r="B231" s="5" t="s">
        <v>75</v>
      </c>
      <c r="C231" s="8" t="s">
        <v>314</v>
      </c>
      <c r="D231" s="5" t="str">
        <f>D230</f>
        <v>Skye</v>
      </c>
      <c r="E231" s="4">
        <v>812028018475</v>
      </c>
      <c r="F231" s="64">
        <f t="shared" si="35"/>
        <v>189</v>
      </c>
      <c r="G231" s="64">
        <f t="shared" si="35"/>
        <v>113.39999999999999</v>
      </c>
      <c r="H231" s="62"/>
    </row>
    <row r="232" spans="1:8" x14ac:dyDescent="0.45">
      <c r="A232" s="63"/>
      <c r="B232" s="5" t="s">
        <v>77</v>
      </c>
      <c r="C232" s="8" t="s">
        <v>315</v>
      </c>
      <c r="D232" s="5" t="str">
        <f>D231</f>
        <v>Skye</v>
      </c>
      <c r="E232" s="4">
        <v>812028018482</v>
      </c>
      <c r="F232" s="64">
        <f t="shared" si="35"/>
        <v>189</v>
      </c>
      <c r="G232" s="64">
        <f t="shared" si="35"/>
        <v>113.39999999999999</v>
      </c>
      <c r="H232" s="62"/>
    </row>
    <row r="233" spans="1:8" x14ac:dyDescent="0.45">
      <c r="A233" s="63"/>
      <c r="B233" s="5" t="s">
        <v>79</v>
      </c>
      <c r="C233" s="8" t="s">
        <v>316</v>
      </c>
      <c r="D233" s="5" t="str">
        <f>D232</f>
        <v>Skye</v>
      </c>
      <c r="E233" s="4">
        <v>812028018499</v>
      </c>
      <c r="F233" s="64">
        <f t="shared" si="35"/>
        <v>189</v>
      </c>
      <c r="G233" s="64">
        <f t="shared" si="35"/>
        <v>113.39999999999999</v>
      </c>
      <c r="H233" s="62"/>
    </row>
    <row r="234" spans="1:8" x14ac:dyDescent="0.45">
      <c r="A234" s="63"/>
      <c r="B234" s="5" t="s">
        <v>69</v>
      </c>
      <c r="C234" s="8" t="s">
        <v>317</v>
      </c>
      <c r="D234" s="5" t="s">
        <v>94</v>
      </c>
      <c r="E234" s="4">
        <v>812028018505</v>
      </c>
      <c r="F234" s="64">
        <f t="shared" si="35"/>
        <v>189</v>
      </c>
      <c r="G234" s="64">
        <f t="shared" si="35"/>
        <v>113.39999999999999</v>
      </c>
      <c r="H234" s="62"/>
    </row>
    <row r="235" spans="1:8" x14ac:dyDescent="0.45">
      <c r="A235" s="63"/>
      <c r="B235" s="5" t="s">
        <v>73</v>
      </c>
      <c r="C235" s="8" t="s">
        <v>318</v>
      </c>
      <c r="D235" s="5" t="str">
        <f>D234</f>
        <v>Dry Earth</v>
      </c>
      <c r="E235" s="4">
        <v>812028018512</v>
      </c>
      <c r="F235" s="64">
        <f t="shared" si="35"/>
        <v>189</v>
      </c>
      <c r="G235" s="64">
        <f t="shared" si="35"/>
        <v>113.39999999999999</v>
      </c>
      <c r="H235" s="62"/>
    </row>
    <row r="236" spans="1:8" x14ac:dyDescent="0.45">
      <c r="A236" s="63"/>
      <c r="B236" s="5" t="s">
        <v>75</v>
      </c>
      <c r="C236" s="8" t="s">
        <v>319</v>
      </c>
      <c r="D236" s="5" t="str">
        <f>D235</f>
        <v>Dry Earth</v>
      </c>
      <c r="E236" s="4">
        <v>812028018529</v>
      </c>
      <c r="F236" s="64">
        <f t="shared" si="35"/>
        <v>189</v>
      </c>
      <c r="G236" s="64">
        <f t="shared" si="35"/>
        <v>113.39999999999999</v>
      </c>
      <c r="H236" s="62"/>
    </row>
    <row r="237" spans="1:8" x14ac:dyDescent="0.45">
      <c r="A237" s="63"/>
      <c r="B237" s="5" t="s">
        <v>77</v>
      </c>
      <c r="C237" s="8" t="s">
        <v>320</v>
      </c>
      <c r="D237" s="5" t="str">
        <f>D236</f>
        <v>Dry Earth</v>
      </c>
      <c r="E237" s="4">
        <v>812028018536</v>
      </c>
      <c r="F237" s="64">
        <f t="shared" si="35"/>
        <v>189</v>
      </c>
      <c r="G237" s="64">
        <f t="shared" si="35"/>
        <v>113.39999999999999</v>
      </c>
      <c r="H237" s="62"/>
    </row>
    <row r="238" spans="1:8" x14ac:dyDescent="0.45">
      <c r="A238" s="63"/>
      <c r="B238" s="5" t="s">
        <v>79</v>
      </c>
      <c r="C238" s="8" t="s">
        <v>321</v>
      </c>
      <c r="D238" s="5" t="str">
        <f>D237</f>
        <v>Dry Earth</v>
      </c>
      <c r="E238" s="4">
        <v>812028018543</v>
      </c>
      <c r="F238" s="64">
        <f t="shared" si="35"/>
        <v>189</v>
      </c>
      <c r="G238" s="64">
        <f t="shared" si="35"/>
        <v>113.39999999999999</v>
      </c>
      <c r="H238" s="62"/>
    </row>
    <row r="239" spans="1:8" x14ac:dyDescent="0.45">
      <c r="A239" s="63"/>
      <c r="B239" s="5"/>
      <c r="C239" s="8"/>
      <c r="D239" s="5"/>
      <c r="E239" s="4"/>
      <c r="F239" s="64"/>
      <c r="G239" s="64"/>
      <c r="H239" s="62"/>
    </row>
    <row r="240" spans="1:8" s="49" customFormat="1" ht="14.65" thickBot="1" x14ac:dyDescent="0.5">
      <c r="A240" s="66"/>
      <c r="B240" s="67"/>
      <c r="C240" s="67"/>
      <c r="D240" s="67"/>
      <c r="E240" s="67"/>
      <c r="F240" s="67"/>
      <c r="G240" s="67"/>
      <c r="H240" s="68"/>
    </row>
    <row r="241" spans="1:8" x14ac:dyDescent="0.45">
      <c r="A241" s="56" t="s">
        <v>322</v>
      </c>
      <c r="B241" s="59"/>
      <c r="C241" s="58" t="s">
        <v>323</v>
      </c>
      <c r="D241" s="59"/>
      <c r="E241" s="4"/>
      <c r="F241" s="60">
        <v>129</v>
      </c>
      <c r="G241" s="61">
        <f>F241*0.6</f>
        <v>77.399999999999991</v>
      </c>
      <c r="H241" s="62"/>
    </row>
    <row r="242" spans="1:8" x14ac:dyDescent="0.45">
      <c r="A242" s="63" t="s">
        <v>107</v>
      </c>
      <c r="B242" s="5" t="s">
        <v>69</v>
      </c>
      <c r="C242" s="8" t="s">
        <v>324</v>
      </c>
      <c r="D242" s="73" t="s">
        <v>71</v>
      </c>
      <c r="E242" s="70">
        <v>812028019465</v>
      </c>
      <c r="F242" s="64">
        <f t="shared" ref="F242:G246" si="37">F241</f>
        <v>129</v>
      </c>
      <c r="G242" s="64">
        <f t="shared" si="37"/>
        <v>77.399999999999991</v>
      </c>
      <c r="H242" s="62"/>
    </row>
    <row r="243" spans="1:8" x14ac:dyDescent="0.45">
      <c r="A243" s="63" t="s">
        <v>325</v>
      </c>
      <c r="B243" s="5" t="s">
        <v>73</v>
      </c>
      <c r="C243" s="8" t="s">
        <v>326</v>
      </c>
      <c r="D243" s="73" t="s">
        <v>71</v>
      </c>
      <c r="E243" s="70">
        <v>812028019472</v>
      </c>
      <c r="F243" s="64">
        <f t="shared" si="37"/>
        <v>129</v>
      </c>
      <c r="G243" s="64">
        <f t="shared" si="37"/>
        <v>77.399999999999991</v>
      </c>
      <c r="H243" s="62"/>
    </row>
    <row r="244" spans="1:8" x14ac:dyDescent="0.45">
      <c r="A244" s="63" t="s">
        <v>327</v>
      </c>
      <c r="B244" s="5" t="s">
        <v>75</v>
      </c>
      <c r="C244" s="8" t="s">
        <v>328</v>
      </c>
      <c r="D244" s="73" t="s">
        <v>71</v>
      </c>
      <c r="E244" s="70">
        <v>812028019489</v>
      </c>
      <c r="F244" s="64">
        <f t="shared" si="37"/>
        <v>129</v>
      </c>
      <c r="G244" s="64">
        <f t="shared" si="37"/>
        <v>77.399999999999991</v>
      </c>
      <c r="H244" s="62"/>
    </row>
    <row r="245" spans="1:8" x14ac:dyDescent="0.45">
      <c r="A245" s="56"/>
      <c r="B245" s="5" t="s">
        <v>77</v>
      </c>
      <c r="C245" s="8" t="s">
        <v>329</v>
      </c>
      <c r="D245" s="73" t="s">
        <v>71</v>
      </c>
      <c r="E245" s="70">
        <v>812028019496</v>
      </c>
      <c r="F245" s="64">
        <f t="shared" si="37"/>
        <v>129</v>
      </c>
      <c r="G245" s="64">
        <f t="shared" si="37"/>
        <v>77.399999999999991</v>
      </c>
      <c r="H245" s="62"/>
    </row>
    <row r="246" spans="1:8" x14ac:dyDescent="0.45">
      <c r="A246" s="56"/>
      <c r="B246" s="5" t="s">
        <v>79</v>
      </c>
      <c r="C246" s="8" t="s">
        <v>330</v>
      </c>
      <c r="D246" s="73" t="s">
        <v>71</v>
      </c>
      <c r="E246" s="70">
        <v>812028019502</v>
      </c>
      <c r="F246" s="64">
        <f t="shared" si="37"/>
        <v>129</v>
      </c>
      <c r="G246" s="64">
        <f t="shared" si="37"/>
        <v>77.399999999999991</v>
      </c>
      <c r="H246" s="62"/>
    </row>
    <row r="247" spans="1:8" x14ac:dyDescent="0.45">
      <c r="B247" s="5" t="s">
        <v>69</v>
      </c>
      <c r="C247" s="8" t="s">
        <v>331</v>
      </c>
      <c r="D247" s="5" t="s">
        <v>82</v>
      </c>
      <c r="E247" s="4">
        <v>812028018604</v>
      </c>
      <c r="F247" s="64">
        <f>F241</f>
        <v>129</v>
      </c>
      <c r="G247" s="64">
        <f>G241</f>
        <v>77.399999999999991</v>
      </c>
      <c r="H247" s="62"/>
    </row>
    <row r="248" spans="1:8" x14ac:dyDescent="0.45">
      <c r="B248" s="5" t="s">
        <v>73</v>
      </c>
      <c r="C248" s="8" t="s">
        <v>332</v>
      </c>
      <c r="D248" s="5" t="str">
        <f t="shared" ref="D248:D251" si="38">D247</f>
        <v>Mountain</v>
      </c>
      <c r="E248" s="4">
        <v>812028018611</v>
      </c>
      <c r="F248" s="64">
        <f t="shared" ref="F248:G263" si="39">F247</f>
        <v>129</v>
      </c>
      <c r="G248" s="64">
        <f t="shared" si="39"/>
        <v>77.399999999999991</v>
      </c>
      <c r="H248" s="62"/>
    </row>
    <row r="249" spans="1:8" x14ac:dyDescent="0.45">
      <c r="B249" s="5" t="s">
        <v>75</v>
      </c>
      <c r="C249" s="8" t="s">
        <v>333</v>
      </c>
      <c r="D249" s="5" t="str">
        <f t="shared" si="38"/>
        <v>Mountain</v>
      </c>
      <c r="E249" s="4">
        <v>812028018628</v>
      </c>
      <c r="F249" s="64">
        <f t="shared" si="39"/>
        <v>129</v>
      </c>
      <c r="G249" s="64">
        <f t="shared" si="39"/>
        <v>77.399999999999991</v>
      </c>
      <c r="H249" s="62"/>
    </row>
    <row r="250" spans="1:8" x14ac:dyDescent="0.45">
      <c r="A250" s="63"/>
      <c r="B250" s="5" t="s">
        <v>77</v>
      </c>
      <c r="C250" s="8" t="s">
        <v>334</v>
      </c>
      <c r="D250" s="5" t="str">
        <f t="shared" si="38"/>
        <v>Mountain</v>
      </c>
      <c r="E250" s="4">
        <v>812028018635</v>
      </c>
      <c r="F250" s="64">
        <f t="shared" si="39"/>
        <v>129</v>
      </c>
      <c r="G250" s="64">
        <f t="shared" si="39"/>
        <v>77.399999999999991</v>
      </c>
      <c r="H250" s="62"/>
    </row>
    <row r="251" spans="1:8" x14ac:dyDescent="0.45">
      <c r="A251" s="63"/>
      <c r="B251" s="5" t="s">
        <v>79</v>
      </c>
      <c r="C251" s="8" t="s">
        <v>335</v>
      </c>
      <c r="D251" s="5" t="str">
        <f t="shared" si="38"/>
        <v>Mountain</v>
      </c>
      <c r="E251" s="4">
        <v>812028018642</v>
      </c>
      <c r="F251" s="64">
        <f t="shared" si="39"/>
        <v>129</v>
      </c>
      <c r="G251" s="64">
        <f t="shared" si="39"/>
        <v>77.399999999999991</v>
      </c>
      <c r="H251" s="62"/>
    </row>
    <row r="252" spans="1:8" x14ac:dyDescent="0.45">
      <c r="A252" s="63"/>
      <c r="B252" s="5" t="s">
        <v>69</v>
      </c>
      <c r="C252" s="8" t="s">
        <v>336</v>
      </c>
      <c r="D252" s="5" t="s">
        <v>88</v>
      </c>
      <c r="E252" s="4">
        <v>812028018659</v>
      </c>
      <c r="F252" s="64">
        <f t="shared" si="39"/>
        <v>129</v>
      </c>
      <c r="G252" s="64">
        <f t="shared" si="39"/>
        <v>77.399999999999991</v>
      </c>
      <c r="H252" s="62"/>
    </row>
    <row r="253" spans="1:8" x14ac:dyDescent="0.45">
      <c r="A253" s="63"/>
      <c r="B253" s="5" t="s">
        <v>73</v>
      </c>
      <c r="C253" s="8" t="s">
        <v>337</v>
      </c>
      <c r="D253" s="5" t="str">
        <f>D252</f>
        <v>Skye</v>
      </c>
      <c r="E253" s="4">
        <v>812028018673</v>
      </c>
      <c r="F253" s="64">
        <f t="shared" si="39"/>
        <v>129</v>
      </c>
      <c r="G253" s="64">
        <f t="shared" si="39"/>
        <v>77.399999999999991</v>
      </c>
      <c r="H253" s="62"/>
    </row>
    <row r="254" spans="1:8" x14ac:dyDescent="0.45">
      <c r="A254" s="63"/>
      <c r="B254" s="5" t="s">
        <v>75</v>
      </c>
      <c r="C254" s="8" t="s">
        <v>338</v>
      </c>
      <c r="D254" s="5" t="str">
        <f>D253</f>
        <v>Skye</v>
      </c>
      <c r="E254" s="4">
        <v>812028018680</v>
      </c>
      <c r="F254" s="64">
        <f t="shared" si="39"/>
        <v>129</v>
      </c>
      <c r="G254" s="64">
        <f t="shared" si="39"/>
        <v>77.399999999999991</v>
      </c>
      <c r="H254" s="62"/>
    </row>
    <row r="255" spans="1:8" x14ac:dyDescent="0.45">
      <c r="A255" s="63"/>
      <c r="B255" s="5" t="s">
        <v>77</v>
      </c>
      <c r="C255" s="8" t="s">
        <v>339</v>
      </c>
      <c r="D255" s="5" t="str">
        <f>D254</f>
        <v>Skye</v>
      </c>
      <c r="E255" s="4">
        <v>812028018697</v>
      </c>
      <c r="F255" s="64">
        <f t="shared" si="39"/>
        <v>129</v>
      </c>
      <c r="G255" s="64">
        <f t="shared" si="39"/>
        <v>77.399999999999991</v>
      </c>
      <c r="H255" s="62"/>
    </row>
    <row r="256" spans="1:8" x14ac:dyDescent="0.45">
      <c r="A256" s="63"/>
      <c r="B256" s="5" t="s">
        <v>79</v>
      </c>
      <c r="C256" s="8" t="s">
        <v>340</v>
      </c>
      <c r="D256" s="5" t="str">
        <f>D255</f>
        <v>Skye</v>
      </c>
      <c r="E256" s="4">
        <v>812028018703</v>
      </c>
      <c r="F256" s="64">
        <f t="shared" si="39"/>
        <v>129</v>
      </c>
      <c r="G256" s="64">
        <f t="shared" si="39"/>
        <v>77.399999999999991</v>
      </c>
      <c r="H256" s="62"/>
    </row>
    <row r="257" spans="1:8" x14ac:dyDescent="0.45">
      <c r="A257" s="63"/>
      <c r="B257" s="5" t="s">
        <v>69</v>
      </c>
      <c r="C257" s="8" t="s">
        <v>341</v>
      </c>
      <c r="D257" s="5" t="s">
        <v>94</v>
      </c>
      <c r="E257" s="4">
        <v>812028018710</v>
      </c>
      <c r="F257" s="64">
        <f t="shared" si="39"/>
        <v>129</v>
      </c>
      <c r="G257" s="64">
        <f t="shared" si="39"/>
        <v>77.399999999999991</v>
      </c>
      <c r="H257" s="62"/>
    </row>
    <row r="258" spans="1:8" x14ac:dyDescent="0.45">
      <c r="A258" s="63"/>
      <c r="B258" s="5" t="s">
        <v>73</v>
      </c>
      <c r="C258" s="8" t="s">
        <v>342</v>
      </c>
      <c r="D258" s="5" t="str">
        <f>D257</f>
        <v>Dry Earth</v>
      </c>
      <c r="E258" s="4">
        <v>812028018727</v>
      </c>
      <c r="F258" s="64">
        <f t="shared" si="39"/>
        <v>129</v>
      </c>
      <c r="G258" s="64">
        <f t="shared" si="39"/>
        <v>77.399999999999991</v>
      </c>
      <c r="H258" s="62"/>
    </row>
    <row r="259" spans="1:8" x14ac:dyDescent="0.45">
      <c r="A259" s="63"/>
      <c r="B259" s="5" t="s">
        <v>75</v>
      </c>
      <c r="C259" s="8" t="s">
        <v>343</v>
      </c>
      <c r="D259" s="5" t="str">
        <f>D258</f>
        <v>Dry Earth</v>
      </c>
      <c r="E259" s="4">
        <v>812028018734</v>
      </c>
      <c r="F259" s="64">
        <f t="shared" si="39"/>
        <v>129</v>
      </c>
      <c r="G259" s="64">
        <f t="shared" si="39"/>
        <v>77.399999999999991</v>
      </c>
      <c r="H259" s="62"/>
    </row>
    <row r="260" spans="1:8" x14ac:dyDescent="0.45">
      <c r="A260" s="63"/>
      <c r="B260" s="5" t="s">
        <v>77</v>
      </c>
      <c r="C260" s="8" t="s">
        <v>344</v>
      </c>
      <c r="D260" s="5" t="str">
        <f>D259</f>
        <v>Dry Earth</v>
      </c>
      <c r="E260" s="4">
        <v>812028018741</v>
      </c>
      <c r="F260" s="64">
        <f t="shared" si="39"/>
        <v>129</v>
      </c>
      <c r="G260" s="64">
        <f t="shared" si="39"/>
        <v>77.399999999999991</v>
      </c>
      <c r="H260" s="62"/>
    </row>
    <row r="261" spans="1:8" x14ac:dyDescent="0.45">
      <c r="A261" s="63"/>
      <c r="B261" s="5" t="s">
        <v>79</v>
      </c>
      <c r="C261" s="8" t="s">
        <v>345</v>
      </c>
      <c r="D261" s="5" t="str">
        <f>D260</f>
        <v>Dry Earth</v>
      </c>
      <c r="E261" s="4">
        <v>812028018758</v>
      </c>
      <c r="F261" s="64">
        <f t="shared" si="39"/>
        <v>129</v>
      </c>
      <c r="G261" s="64">
        <f t="shared" si="39"/>
        <v>77.399999999999991</v>
      </c>
      <c r="H261" s="62"/>
    </row>
    <row r="262" spans="1:8" x14ac:dyDescent="0.45">
      <c r="A262" s="63"/>
      <c r="B262" s="5" t="s">
        <v>69</v>
      </c>
      <c r="C262" s="8" t="s">
        <v>346</v>
      </c>
      <c r="D262" s="5" t="s">
        <v>126</v>
      </c>
      <c r="E262" s="4">
        <v>812028018765</v>
      </c>
      <c r="F262" s="64">
        <f t="shared" si="39"/>
        <v>129</v>
      </c>
      <c r="G262" s="64">
        <f t="shared" si="39"/>
        <v>77.399999999999991</v>
      </c>
      <c r="H262" s="62"/>
    </row>
    <row r="263" spans="1:8" x14ac:dyDescent="0.45">
      <c r="A263" s="63"/>
      <c r="B263" s="5" t="s">
        <v>73</v>
      </c>
      <c r="C263" s="8" t="s">
        <v>347</v>
      </c>
      <c r="D263" s="5" t="str">
        <f>D262</f>
        <v>Phantom Grey</v>
      </c>
      <c r="E263" s="4">
        <v>812028018772</v>
      </c>
      <c r="F263" s="64">
        <f t="shared" si="39"/>
        <v>129</v>
      </c>
      <c r="G263" s="64">
        <f t="shared" si="39"/>
        <v>77.399999999999991</v>
      </c>
      <c r="H263" s="62"/>
    </row>
    <row r="264" spans="1:8" x14ac:dyDescent="0.45">
      <c r="A264" s="63"/>
      <c r="B264" s="5" t="s">
        <v>75</v>
      </c>
      <c r="C264" s="8" t="s">
        <v>348</v>
      </c>
      <c r="D264" s="5" t="str">
        <f>D263</f>
        <v>Phantom Grey</v>
      </c>
      <c r="E264" s="4">
        <v>812028018789</v>
      </c>
      <c r="F264" s="64">
        <f t="shared" ref="F264:G266" si="40">F263</f>
        <v>129</v>
      </c>
      <c r="G264" s="64">
        <f t="shared" si="40"/>
        <v>77.399999999999991</v>
      </c>
      <c r="H264" s="62"/>
    </row>
    <row r="265" spans="1:8" x14ac:dyDescent="0.45">
      <c r="A265" s="63"/>
      <c r="B265" s="5" t="s">
        <v>77</v>
      </c>
      <c r="C265" s="8" t="s">
        <v>349</v>
      </c>
      <c r="D265" s="5" t="str">
        <f>D264</f>
        <v>Phantom Grey</v>
      </c>
      <c r="E265" s="4">
        <v>812028018796</v>
      </c>
      <c r="F265" s="64">
        <f t="shared" si="40"/>
        <v>129</v>
      </c>
      <c r="G265" s="64">
        <f t="shared" si="40"/>
        <v>77.399999999999991</v>
      </c>
      <c r="H265" s="62"/>
    </row>
    <row r="266" spans="1:8" x14ac:dyDescent="0.45">
      <c r="A266" s="63"/>
      <c r="B266" s="5" t="s">
        <v>79</v>
      </c>
      <c r="C266" s="8" t="s">
        <v>350</v>
      </c>
      <c r="D266" s="5" t="str">
        <f>D265</f>
        <v>Phantom Grey</v>
      </c>
      <c r="E266" s="4">
        <v>812028018802</v>
      </c>
      <c r="F266" s="64">
        <f t="shared" si="40"/>
        <v>129</v>
      </c>
      <c r="G266" s="64">
        <f t="shared" si="40"/>
        <v>77.399999999999991</v>
      </c>
      <c r="H266" s="62"/>
    </row>
    <row r="267" spans="1:8" s="49" customFormat="1" ht="14.65" thickBot="1" x14ac:dyDescent="0.5">
      <c r="A267" s="66"/>
      <c r="B267" s="67"/>
      <c r="C267" s="67"/>
      <c r="D267" s="67"/>
      <c r="E267" s="67"/>
      <c r="F267" s="67"/>
      <c r="G267" s="67"/>
      <c r="H267" s="68"/>
    </row>
    <row r="268" spans="1:8" x14ac:dyDescent="0.45">
      <c r="A268" s="50"/>
      <c r="B268" s="51" t="s">
        <v>59</v>
      </c>
      <c r="C268" s="52" t="s">
        <v>60</v>
      </c>
      <c r="D268" s="52" t="s">
        <v>61</v>
      </c>
      <c r="E268" s="53" t="s">
        <v>62</v>
      </c>
      <c r="F268" s="54" t="s">
        <v>63</v>
      </c>
      <c r="G268" s="52" t="s">
        <v>64</v>
      </c>
      <c r="H268" s="55" t="s">
        <v>65</v>
      </c>
    </row>
    <row r="269" spans="1:8" x14ac:dyDescent="0.45">
      <c r="A269" s="56" t="s">
        <v>351</v>
      </c>
      <c r="B269" s="59"/>
      <c r="C269" s="58" t="s">
        <v>352</v>
      </c>
      <c r="D269" s="59"/>
      <c r="E269" s="4"/>
      <c r="F269" s="60">
        <v>49.95</v>
      </c>
      <c r="G269" s="61">
        <f>F269*0.6</f>
        <v>29.97</v>
      </c>
      <c r="H269" s="62"/>
    </row>
    <row r="270" spans="1:8" x14ac:dyDescent="0.45">
      <c r="A270" s="63" t="s">
        <v>107</v>
      </c>
      <c r="B270" s="5" t="s">
        <v>69</v>
      </c>
      <c r="C270" s="8" t="s">
        <v>353</v>
      </c>
      <c r="D270" s="73" t="s">
        <v>71</v>
      </c>
      <c r="E270" s="9">
        <v>810039450512</v>
      </c>
      <c r="F270" s="64">
        <f t="shared" ref="F270:G274" si="41">F269</f>
        <v>49.95</v>
      </c>
      <c r="G270" s="64">
        <f t="shared" si="41"/>
        <v>29.97</v>
      </c>
      <c r="H270" s="62"/>
    </row>
    <row r="271" spans="1:8" x14ac:dyDescent="0.45">
      <c r="A271" s="63" t="s">
        <v>325</v>
      </c>
      <c r="B271" s="5" t="s">
        <v>73</v>
      </c>
      <c r="C271" s="8" t="s">
        <v>354</v>
      </c>
      <c r="D271" s="73" t="s">
        <v>71</v>
      </c>
      <c r="E271" s="9">
        <v>810039450529</v>
      </c>
      <c r="F271" s="64">
        <f t="shared" si="41"/>
        <v>49.95</v>
      </c>
      <c r="G271" s="64">
        <f t="shared" si="41"/>
        <v>29.97</v>
      </c>
      <c r="H271" s="62"/>
    </row>
    <row r="272" spans="1:8" x14ac:dyDescent="0.45">
      <c r="A272" s="63" t="s">
        <v>327</v>
      </c>
      <c r="B272" s="5" t="s">
        <v>75</v>
      </c>
      <c r="C272" s="8" t="s">
        <v>355</v>
      </c>
      <c r="D272" s="73" t="s">
        <v>71</v>
      </c>
      <c r="E272" s="9">
        <v>810039450536</v>
      </c>
      <c r="F272" s="64">
        <f t="shared" si="41"/>
        <v>49.95</v>
      </c>
      <c r="G272" s="64">
        <f t="shared" si="41"/>
        <v>29.97</v>
      </c>
      <c r="H272" s="62"/>
    </row>
    <row r="273" spans="1:8" x14ac:dyDescent="0.45">
      <c r="A273" s="56"/>
      <c r="B273" s="5" t="s">
        <v>77</v>
      </c>
      <c r="C273" s="8" t="s">
        <v>356</v>
      </c>
      <c r="D273" s="73" t="s">
        <v>71</v>
      </c>
      <c r="E273" s="9">
        <v>810039450543</v>
      </c>
      <c r="F273" s="64">
        <f t="shared" si="41"/>
        <v>49.95</v>
      </c>
      <c r="G273" s="64">
        <f t="shared" si="41"/>
        <v>29.97</v>
      </c>
      <c r="H273" s="62"/>
    </row>
    <row r="274" spans="1:8" x14ac:dyDescent="0.45">
      <c r="A274" s="56"/>
      <c r="B274" s="5" t="s">
        <v>79</v>
      </c>
      <c r="C274" s="8" t="s">
        <v>357</v>
      </c>
      <c r="D274" s="73" t="s">
        <v>71</v>
      </c>
      <c r="E274" s="9">
        <v>810039450550</v>
      </c>
      <c r="F274" s="64">
        <f t="shared" si="41"/>
        <v>49.95</v>
      </c>
      <c r="G274" s="64">
        <f t="shared" si="41"/>
        <v>29.97</v>
      </c>
      <c r="H274" s="62"/>
    </row>
    <row r="275" spans="1:8" x14ac:dyDescent="0.45">
      <c r="B275" s="5" t="s">
        <v>69</v>
      </c>
      <c r="C275" s="8" t="s">
        <v>358</v>
      </c>
      <c r="D275" s="5" t="s">
        <v>82</v>
      </c>
      <c r="E275" s="9">
        <v>810039450567</v>
      </c>
      <c r="F275" s="64">
        <f>F269</f>
        <v>49.95</v>
      </c>
      <c r="G275" s="64">
        <f>G269</f>
        <v>29.97</v>
      </c>
      <c r="H275" s="62"/>
    </row>
    <row r="276" spans="1:8" x14ac:dyDescent="0.45">
      <c r="B276" s="5" t="s">
        <v>73</v>
      </c>
      <c r="C276" s="8" t="s">
        <v>359</v>
      </c>
      <c r="D276" s="5" t="str">
        <f t="shared" ref="D276:D279" si="42">D275</f>
        <v>Mountain</v>
      </c>
      <c r="E276" s="9">
        <v>810039450574</v>
      </c>
      <c r="F276" s="64">
        <f t="shared" ref="F276:G289" si="43">F275</f>
        <v>49.95</v>
      </c>
      <c r="G276" s="64">
        <f t="shared" si="43"/>
        <v>29.97</v>
      </c>
      <c r="H276" s="62"/>
    </row>
    <row r="277" spans="1:8" x14ac:dyDescent="0.45">
      <c r="B277" s="5" t="s">
        <v>75</v>
      </c>
      <c r="C277" s="8" t="s">
        <v>360</v>
      </c>
      <c r="D277" s="5" t="str">
        <f t="shared" si="42"/>
        <v>Mountain</v>
      </c>
      <c r="E277" s="9">
        <v>810039450581</v>
      </c>
      <c r="F277" s="64">
        <f t="shared" si="43"/>
        <v>49.95</v>
      </c>
      <c r="G277" s="64">
        <f t="shared" si="43"/>
        <v>29.97</v>
      </c>
      <c r="H277" s="62"/>
    </row>
    <row r="278" spans="1:8" x14ac:dyDescent="0.45">
      <c r="A278" s="63"/>
      <c r="B278" s="5" t="s">
        <v>77</v>
      </c>
      <c r="C278" s="8" t="s">
        <v>361</v>
      </c>
      <c r="D278" s="5" t="str">
        <f t="shared" si="42"/>
        <v>Mountain</v>
      </c>
      <c r="E278" s="9">
        <v>810039450598</v>
      </c>
      <c r="F278" s="64">
        <f t="shared" si="43"/>
        <v>49.95</v>
      </c>
      <c r="G278" s="64">
        <f t="shared" si="43"/>
        <v>29.97</v>
      </c>
      <c r="H278" s="62"/>
    </row>
    <row r="279" spans="1:8" x14ac:dyDescent="0.45">
      <c r="A279" s="63"/>
      <c r="B279" s="5" t="s">
        <v>79</v>
      </c>
      <c r="C279" s="8" t="s">
        <v>362</v>
      </c>
      <c r="D279" s="5" t="str">
        <f t="shared" si="42"/>
        <v>Mountain</v>
      </c>
      <c r="E279" s="9">
        <v>810039450604</v>
      </c>
      <c r="F279" s="64">
        <f t="shared" si="43"/>
        <v>49.95</v>
      </c>
      <c r="G279" s="64">
        <f t="shared" si="43"/>
        <v>29.97</v>
      </c>
      <c r="H279" s="62"/>
    </row>
    <row r="280" spans="1:8" x14ac:dyDescent="0.45">
      <c r="A280" s="63"/>
      <c r="B280" s="5" t="s">
        <v>69</v>
      </c>
      <c r="C280" s="8" t="s">
        <v>363</v>
      </c>
      <c r="D280" s="5" t="s">
        <v>88</v>
      </c>
      <c r="E280" s="9">
        <v>810039450611</v>
      </c>
      <c r="F280" s="64">
        <f t="shared" si="43"/>
        <v>49.95</v>
      </c>
      <c r="G280" s="64">
        <f t="shared" si="43"/>
        <v>29.97</v>
      </c>
      <c r="H280" s="62"/>
    </row>
    <row r="281" spans="1:8" x14ac:dyDescent="0.45">
      <c r="A281" s="63"/>
      <c r="B281" s="5" t="s">
        <v>73</v>
      </c>
      <c r="C281" s="8" t="s">
        <v>364</v>
      </c>
      <c r="D281" s="5" t="str">
        <f>D280</f>
        <v>Skye</v>
      </c>
      <c r="E281" s="9">
        <v>810039450628</v>
      </c>
      <c r="F281" s="64">
        <f t="shared" si="43"/>
        <v>49.95</v>
      </c>
      <c r="G281" s="64">
        <f t="shared" si="43"/>
        <v>29.97</v>
      </c>
      <c r="H281" s="62"/>
    </row>
    <row r="282" spans="1:8" x14ac:dyDescent="0.45">
      <c r="A282" s="63"/>
      <c r="B282" s="5" t="s">
        <v>75</v>
      </c>
      <c r="C282" s="8" t="s">
        <v>365</v>
      </c>
      <c r="D282" s="5" t="str">
        <f>D281</f>
        <v>Skye</v>
      </c>
      <c r="E282" s="9">
        <v>810039450635</v>
      </c>
      <c r="F282" s="64">
        <f t="shared" si="43"/>
        <v>49.95</v>
      </c>
      <c r="G282" s="64">
        <f t="shared" si="43"/>
        <v>29.97</v>
      </c>
      <c r="H282" s="62"/>
    </row>
    <row r="283" spans="1:8" x14ac:dyDescent="0.45">
      <c r="A283" s="63"/>
      <c r="B283" s="5" t="s">
        <v>77</v>
      </c>
      <c r="C283" s="8" t="s">
        <v>366</v>
      </c>
      <c r="D283" s="5" t="str">
        <f>D282</f>
        <v>Skye</v>
      </c>
      <c r="E283" s="9">
        <v>810039450642</v>
      </c>
      <c r="F283" s="64">
        <f t="shared" si="43"/>
        <v>49.95</v>
      </c>
      <c r="G283" s="64">
        <f t="shared" si="43"/>
        <v>29.97</v>
      </c>
      <c r="H283" s="62"/>
    </row>
    <row r="284" spans="1:8" x14ac:dyDescent="0.45">
      <c r="A284" s="63"/>
      <c r="B284" s="5" t="s">
        <v>79</v>
      </c>
      <c r="C284" s="8" t="s">
        <v>367</v>
      </c>
      <c r="D284" s="5" t="str">
        <f>D283</f>
        <v>Skye</v>
      </c>
      <c r="E284" s="9">
        <v>810039450659</v>
      </c>
      <c r="F284" s="64">
        <f t="shared" si="43"/>
        <v>49.95</v>
      </c>
      <c r="G284" s="64">
        <f t="shared" si="43"/>
        <v>29.97</v>
      </c>
      <c r="H284" s="62"/>
    </row>
    <row r="285" spans="1:8" x14ac:dyDescent="0.45">
      <c r="A285" s="63"/>
      <c r="B285" s="5" t="s">
        <v>69</v>
      </c>
      <c r="C285" s="8" t="s">
        <v>368</v>
      </c>
      <c r="D285" s="5" t="s">
        <v>94</v>
      </c>
      <c r="E285" s="9">
        <v>810039450666</v>
      </c>
      <c r="F285" s="64">
        <f t="shared" si="43"/>
        <v>49.95</v>
      </c>
      <c r="G285" s="64">
        <f t="shared" si="43"/>
        <v>29.97</v>
      </c>
      <c r="H285" s="62"/>
    </row>
    <row r="286" spans="1:8" x14ac:dyDescent="0.45">
      <c r="A286" s="63"/>
      <c r="B286" s="5" t="s">
        <v>73</v>
      </c>
      <c r="C286" s="8" t="s">
        <v>369</v>
      </c>
      <c r="D286" s="5" t="str">
        <f>D285</f>
        <v>Dry Earth</v>
      </c>
      <c r="E286" s="9">
        <v>810039450673</v>
      </c>
      <c r="F286" s="64">
        <f t="shared" si="43"/>
        <v>49.95</v>
      </c>
      <c r="G286" s="64">
        <f t="shared" si="43"/>
        <v>29.97</v>
      </c>
      <c r="H286" s="62"/>
    </row>
    <row r="287" spans="1:8" x14ac:dyDescent="0.45">
      <c r="A287" s="63"/>
      <c r="B287" s="5" t="s">
        <v>75</v>
      </c>
      <c r="C287" s="8" t="s">
        <v>370</v>
      </c>
      <c r="D287" s="5" t="str">
        <f>D286</f>
        <v>Dry Earth</v>
      </c>
      <c r="E287" s="9">
        <v>810039450680</v>
      </c>
      <c r="F287" s="64">
        <f t="shared" si="43"/>
        <v>49.95</v>
      </c>
      <c r="G287" s="64">
        <f t="shared" si="43"/>
        <v>29.97</v>
      </c>
      <c r="H287" s="62"/>
    </row>
    <row r="288" spans="1:8" x14ac:dyDescent="0.45">
      <c r="A288" s="63"/>
      <c r="B288" s="5" t="s">
        <v>77</v>
      </c>
      <c r="C288" s="8" t="s">
        <v>371</v>
      </c>
      <c r="D288" s="5" t="str">
        <f>D287</f>
        <v>Dry Earth</v>
      </c>
      <c r="E288" s="9">
        <v>810039450697</v>
      </c>
      <c r="F288" s="64">
        <f t="shared" si="43"/>
        <v>49.95</v>
      </c>
      <c r="G288" s="64">
        <f t="shared" si="43"/>
        <v>29.97</v>
      </c>
      <c r="H288" s="62"/>
    </row>
    <row r="289" spans="1:8" x14ac:dyDescent="0.45">
      <c r="A289" s="63"/>
      <c r="B289" s="5" t="s">
        <v>79</v>
      </c>
      <c r="C289" s="8" t="s">
        <v>372</v>
      </c>
      <c r="D289" s="5" t="str">
        <f>D288</f>
        <v>Dry Earth</v>
      </c>
      <c r="E289" s="9">
        <v>810039450703</v>
      </c>
      <c r="F289" s="64">
        <f t="shared" si="43"/>
        <v>49.95</v>
      </c>
      <c r="G289" s="64">
        <f t="shared" si="43"/>
        <v>29.97</v>
      </c>
      <c r="H289" s="62"/>
    </row>
    <row r="290" spans="1:8" s="49" customFormat="1" ht="14.65" thickBot="1" x14ac:dyDescent="0.5">
      <c r="A290" s="66"/>
      <c r="B290" s="67"/>
      <c r="C290" s="67"/>
      <c r="D290" s="67"/>
      <c r="E290" s="67"/>
      <c r="F290" s="67"/>
      <c r="G290" s="67"/>
      <c r="H290" s="68"/>
    </row>
    <row r="291" spans="1:8" x14ac:dyDescent="0.45">
      <c r="A291" s="74" t="s">
        <v>373</v>
      </c>
      <c r="B291" s="5"/>
      <c r="C291" s="5" t="s">
        <v>374</v>
      </c>
      <c r="D291" s="5"/>
      <c r="E291" s="5"/>
      <c r="F291" s="75">
        <v>79</v>
      </c>
      <c r="G291" s="61">
        <f>F291*0.6</f>
        <v>47.4</v>
      </c>
      <c r="H291" s="62"/>
    </row>
    <row r="292" spans="1:8" x14ac:dyDescent="0.45">
      <c r="A292" s="76" t="s">
        <v>375</v>
      </c>
      <c r="B292" s="77" t="s">
        <v>376</v>
      </c>
      <c r="C292" s="6" t="s">
        <v>377</v>
      </c>
      <c r="D292" s="6" t="s">
        <v>378</v>
      </c>
      <c r="E292" s="78">
        <v>812028015528</v>
      </c>
      <c r="F292" s="79">
        <v>79</v>
      </c>
      <c r="G292" s="64">
        <f t="shared" ref="G292:G297" si="44">G291</f>
        <v>47.4</v>
      </c>
      <c r="H292" s="62"/>
    </row>
    <row r="293" spans="1:8" x14ac:dyDescent="0.45">
      <c r="A293" s="63"/>
      <c r="B293" s="77" t="s">
        <v>69</v>
      </c>
      <c r="C293" s="6" t="s">
        <v>379</v>
      </c>
      <c r="D293" s="6" t="s">
        <v>378</v>
      </c>
      <c r="E293" s="78">
        <v>812028015245</v>
      </c>
      <c r="F293" s="79">
        <v>79</v>
      </c>
      <c r="G293" s="64">
        <f t="shared" si="44"/>
        <v>47.4</v>
      </c>
      <c r="H293" s="62"/>
    </row>
    <row r="294" spans="1:8" x14ac:dyDescent="0.45">
      <c r="A294" s="63"/>
      <c r="B294" s="77" t="s">
        <v>73</v>
      </c>
      <c r="C294" s="6" t="s">
        <v>380</v>
      </c>
      <c r="D294" s="6" t="s">
        <v>378</v>
      </c>
      <c r="E294" s="78">
        <v>812028014736</v>
      </c>
      <c r="F294" s="79">
        <v>79</v>
      </c>
      <c r="G294" s="64">
        <f t="shared" si="44"/>
        <v>47.4</v>
      </c>
      <c r="H294" s="62"/>
    </row>
    <row r="295" spans="1:8" x14ac:dyDescent="0.45">
      <c r="A295" s="63"/>
      <c r="B295" s="77" t="s">
        <v>75</v>
      </c>
      <c r="C295" s="6" t="s">
        <v>381</v>
      </c>
      <c r="D295" s="6" t="s">
        <v>378</v>
      </c>
      <c r="E295" s="78">
        <v>812028014743</v>
      </c>
      <c r="F295" s="79">
        <v>79</v>
      </c>
      <c r="G295" s="64">
        <f t="shared" si="44"/>
        <v>47.4</v>
      </c>
      <c r="H295" s="62"/>
    </row>
    <row r="296" spans="1:8" x14ac:dyDescent="0.45">
      <c r="A296" s="63"/>
      <c r="B296" s="77" t="s">
        <v>77</v>
      </c>
      <c r="C296" s="6" t="s">
        <v>382</v>
      </c>
      <c r="D296" s="6" t="s">
        <v>378</v>
      </c>
      <c r="E296" s="78">
        <v>812028014750</v>
      </c>
      <c r="F296" s="79">
        <v>79</v>
      </c>
      <c r="G296" s="64">
        <f t="shared" si="44"/>
        <v>47.4</v>
      </c>
      <c r="H296" s="62"/>
    </row>
    <row r="297" spans="1:8" x14ac:dyDescent="0.45">
      <c r="A297" s="63"/>
      <c r="B297" s="77" t="s">
        <v>79</v>
      </c>
      <c r="C297" s="6" t="s">
        <v>383</v>
      </c>
      <c r="D297" s="6" t="s">
        <v>378</v>
      </c>
      <c r="E297" s="78">
        <v>812028014767</v>
      </c>
      <c r="F297" s="79">
        <v>79</v>
      </c>
      <c r="G297" s="64">
        <f t="shared" si="44"/>
        <v>47.4</v>
      </c>
      <c r="H297" s="62"/>
    </row>
    <row r="298" spans="1:8" s="49" customFormat="1" x14ac:dyDescent="0.45">
      <c r="A298" s="80"/>
      <c r="B298" s="81"/>
      <c r="C298" s="67"/>
      <c r="D298" s="81"/>
      <c r="E298" s="81"/>
      <c r="F298" s="82"/>
      <c r="G298" s="67"/>
      <c r="H298" s="68"/>
    </row>
    <row r="299" spans="1:8" x14ac:dyDescent="0.45">
      <c r="A299" s="83" t="s">
        <v>384</v>
      </c>
      <c r="B299" s="5"/>
      <c r="C299" s="5" t="s">
        <v>385</v>
      </c>
      <c r="D299" s="5"/>
      <c r="E299" s="5"/>
      <c r="F299" s="75">
        <v>69</v>
      </c>
      <c r="G299" s="61">
        <f>F299*0.6</f>
        <v>41.4</v>
      </c>
      <c r="H299" s="62"/>
    </row>
    <row r="300" spans="1:8" x14ac:dyDescent="0.45">
      <c r="A300" s="76" t="s">
        <v>375</v>
      </c>
      <c r="B300" s="77" t="s">
        <v>376</v>
      </c>
      <c r="C300" s="6" t="s">
        <v>386</v>
      </c>
      <c r="D300" s="6" t="s">
        <v>378</v>
      </c>
      <c r="E300" s="7">
        <v>812028015535</v>
      </c>
      <c r="F300" s="79">
        <v>69</v>
      </c>
      <c r="G300" s="64">
        <f t="shared" ref="G300:G305" si="45">G299</f>
        <v>41.4</v>
      </c>
      <c r="H300" s="62"/>
    </row>
    <row r="301" spans="1:8" x14ac:dyDescent="0.45">
      <c r="A301" s="63"/>
      <c r="B301" s="77" t="s">
        <v>69</v>
      </c>
      <c r="C301" s="6" t="s">
        <v>387</v>
      </c>
      <c r="D301" s="6" t="s">
        <v>378</v>
      </c>
      <c r="E301" s="7">
        <v>812028015511</v>
      </c>
      <c r="F301" s="79">
        <v>69</v>
      </c>
      <c r="G301" s="64">
        <f t="shared" si="45"/>
        <v>41.4</v>
      </c>
      <c r="H301" s="62"/>
    </row>
    <row r="302" spans="1:8" x14ac:dyDescent="0.45">
      <c r="A302" s="63"/>
      <c r="B302" s="77" t="s">
        <v>73</v>
      </c>
      <c r="C302" s="6" t="s">
        <v>388</v>
      </c>
      <c r="D302" s="6" t="s">
        <v>378</v>
      </c>
      <c r="E302" s="7">
        <v>812028014781</v>
      </c>
      <c r="F302" s="79">
        <v>69</v>
      </c>
      <c r="G302" s="64">
        <f t="shared" si="45"/>
        <v>41.4</v>
      </c>
      <c r="H302" s="62"/>
    </row>
    <row r="303" spans="1:8" x14ac:dyDescent="0.45">
      <c r="A303" s="63"/>
      <c r="B303" s="77" t="s">
        <v>75</v>
      </c>
      <c r="C303" s="6" t="s">
        <v>389</v>
      </c>
      <c r="D303" s="6" t="s">
        <v>378</v>
      </c>
      <c r="E303" s="7">
        <v>812028014798</v>
      </c>
      <c r="F303" s="79">
        <v>69</v>
      </c>
      <c r="G303" s="64">
        <f t="shared" si="45"/>
        <v>41.4</v>
      </c>
      <c r="H303" s="62"/>
    </row>
    <row r="304" spans="1:8" x14ac:dyDescent="0.45">
      <c r="A304" s="63"/>
      <c r="B304" s="77" t="s">
        <v>77</v>
      </c>
      <c r="C304" s="6" t="s">
        <v>390</v>
      </c>
      <c r="D304" s="6" t="s">
        <v>378</v>
      </c>
      <c r="E304" s="7">
        <v>812028014859</v>
      </c>
      <c r="F304" s="79">
        <v>69</v>
      </c>
      <c r="G304" s="64">
        <f t="shared" si="45"/>
        <v>41.4</v>
      </c>
      <c r="H304" s="62"/>
    </row>
    <row r="305" spans="1:8" x14ac:dyDescent="0.45">
      <c r="A305" s="63"/>
      <c r="B305" s="77" t="s">
        <v>79</v>
      </c>
      <c r="C305" s="6" t="s">
        <v>391</v>
      </c>
      <c r="D305" s="6" t="s">
        <v>378</v>
      </c>
      <c r="E305" s="7">
        <v>812028014866</v>
      </c>
      <c r="F305" s="79">
        <v>69</v>
      </c>
      <c r="G305" s="64">
        <f t="shared" si="45"/>
        <v>41.4</v>
      </c>
      <c r="H305" s="62"/>
    </row>
    <row r="306" spans="1:8" s="49" customFormat="1" x14ac:dyDescent="0.45">
      <c r="A306" s="80"/>
      <c r="B306" s="84"/>
      <c r="C306" s="85"/>
      <c r="D306" s="85"/>
      <c r="E306" s="86"/>
      <c r="F306" s="87"/>
      <c r="G306" s="88"/>
      <c r="H306" s="68"/>
    </row>
    <row r="307" spans="1:8" x14ac:dyDescent="0.45">
      <c r="A307" s="89"/>
      <c r="B307" s="52" t="s">
        <v>60</v>
      </c>
      <c r="C307" s="52" t="s">
        <v>392</v>
      </c>
      <c r="D307" s="52" t="s">
        <v>61</v>
      </c>
      <c r="E307" s="53" t="s">
        <v>62</v>
      </c>
      <c r="F307" s="54" t="s">
        <v>63</v>
      </c>
      <c r="G307" s="52" t="s">
        <v>64</v>
      </c>
      <c r="H307" s="55" t="s">
        <v>65</v>
      </c>
    </row>
    <row r="308" spans="1:8" x14ac:dyDescent="0.45">
      <c r="A308" s="90"/>
      <c r="B308" s="91" t="s">
        <v>393</v>
      </c>
      <c r="C308" s="92" t="s">
        <v>394</v>
      </c>
      <c r="D308" s="93" t="s">
        <v>395</v>
      </c>
      <c r="E308" s="94">
        <v>812028015498</v>
      </c>
      <c r="F308" s="95">
        <v>24.95</v>
      </c>
      <c r="G308" s="96">
        <f t="shared" ref="G308:G314" si="46">PRODUCT(F308,0.6)</f>
        <v>14.969999999999999</v>
      </c>
      <c r="H308" s="97"/>
    </row>
    <row r="309" spans="1:8" x14ac:dyDescent="0.45">
      <c r="A309" s="90"/>
      <c r="B309" s="91" t="s">
        <v>396</v>
      </c>
      <c r="C309" s="92" t="s">
        <v>397</v>
      </c>
      <c r="D309" s="93" t="s">
        <v>9</v>
      </c>
      <c r="E309" s="94">
        <v>812028015504</v>
      </c>
      <c r="F309" s="95">
        <v>24.95</v>
      </c>
      <c r="G309" s="96">
        <f t="shared" si="46"/>
        <v>14.969999999999999</v>
      </c>
      <c r="H309" s="97"/>
    </row>
    <row r="310" spans="1:8" x14ac:dyDescent="0.45">
      <c r="A310" s="98"/>
      <c r="B310" s="91" t="s">
        <v>398</v>
      </c>
      <c r="C310" s="92" t="s">
        <v>399</v>
      </c>
      <c r="D310" s="93" t="s">
        <v>400</v>
      </c>
      <c r="E310" s="94">
        <v>812028015252</v>
      </c>
      <c r="F310" s="95">
        <v>24.95</v>
      </c>
      <c r="G310" s="96">
        <f t="shared" si="46"/>
        <v>14.969999999999999</v>
      </c>
      <c r="H310" s="97"/>
    </row>
    <row r="311" spans="1:8" x14ac:dyDescent="0.45">
      <c r="A311" s="98"/>
      <c r="B311" s="99" t="s">
        <v>401</v>
      </c>
      <c r="C311" s="100" t="s">
        <v>402</v>
      </c>
      <c r="D311" s="101" t="s">
        <v>403</v>
      </c>
      <c r="E311" s="102">
        <v>899126000311</v>
      </c>
      <c r="F311" s="95">
        <v>24.95</v>
      </c>
      <c r="G311" s="96">
        <f t="shared" si="46"/>
        <v>14.969999999999999</v>
      </c>
      <c r="H311" s="97"/>
    </row>
    <row r="312" spans="1:8" x14ac:dyDescent="0.45">
      <c r="A312" s="90"/>
      <c r="B312" s="103" t="s">
        <v>404</v>
      </c>
      <c r="C312" s="104" t="s">
        <v>405</v>
      </c>
      <c r="D312" s="105" t="s">
        <v>71</v>
      </c>
      <c r="E312" s="106">
        <v>810039450161</v>
      </c>
      <c r="F312" s="107">
        <v>24.95</v>
      </c>
      <c r="G312" s="108">
        <f t="shared" si="46"/>
        <v>14.969999999999999</v>
      </c>
      <c r="H312" s="97"/>
    </row>
    <row r="313" spans="1:8" x14ac:dyDescent="0.45">
      <c r="A313" s="90"/>
      <c r="B313" s="103" t="s">
        <v>406</v>
      </c>
      <c r="C313" s="92" t="s">
        <v>407</v>
      </c>
      <c r="D313" s="93" t="s">
        <v>82</v>
      </c>
      <c r="E313" s="109">
        <v>810039450178</v>
      </c>
      <c r="F313" s="95">
        <v>24.95</v>
      </c>
      <c r="G313" s="96">
        <f t="shared" si="46"/>
        <v>14.969999999999999</v>
      </c>
      <c r="H313" s="97"/>
    </row>
    <row r="314" spans="1:8" x14ac:dyDescent="0.45">
      <c r="A314" s="98"/>
      <c r="B314" s="103" t="s">
        <v>408</v>
      </c>
      <c r="C314" s="92" t="s">
        <v>409</v>
      </c>
      <c r="D314" s="93" t="s">
        <v>88</v>
      </c>
      <c r="E314" s="109">
        <v>810039450185</v>
      </c>
      <c r="F314" s="95">
        <v>24.95</v>
      </c>
      <c r="G314" s="96">
        <f t="shared" si="46"/>
        <v>14.969999999999999</v>
      </c>
      <c r="H314" s="97"/>
    </row>
    <row r="315" spans="1:8" s="49" customFormat="1" x14ac:dyDescent="0.45">
      <c r="A315" s="42"/>
      <c r="B315" s="43"/>
      <c r="C315" s="44"/>
      <c r="D315" s="44"/>
      <c r="E315" s="45"/>
      <c r="F315" s="46"/>
      <c r="G315" s="47"/>
      <c r="H315" s="48"/>
    </row>
    <row r="316" spans="1:8" x14ac:dyDescent="0.45">
      <c r="A316" s="110"/>
      <c r="B316" s="111" t="s">
        <v>410</v>
      </c>
      <c r="C316" s="112" t="s">
        <v>411</v>
      </c>
      <c r="D316" s="113" t="s">
        <v>412</v>
      </c>
      <c r="E316" s="114"/>
      <c r="F316" s="95"/>
      <c r="G316" s="96"/>
      <c r="H316" s="115"/>
    </row>
    <row r="317" spans="1:8" x14ac:dyDescent="0.45">
      <c r="A317" s="116"/>
      <c r="B317" s="117" t="s">
        <v>69</v>
      </c>
      <c r="C317" s="93" t="s">
        <v>413</v>
      </c>
      <c r="D317" s="93" t="s">
        <v>414</v>
      </c>
      <c r="E317" s="109">
        <v>810039450246</v>
      </c>
      <c r="F317" s="95">
        <v>24.95</v>
      </c>
      <c r="G317" s="96">
        <f>PRODUCT(F317,0.6)</f>
        <v>14.969999999999999</v>
      </c>
      <c r="H317" s="115"/>
    </row>
    <row r="318" spans="1:8" x14ac:dyDescent="0.45">
      <c r="A318" s="116"/>
      <c r="B318" s="117" t="s">
        <v>73</v>
      </c>
      <c r="C318" s="93" t="s">
        <v>415</v>
      </c>
      <c r="D318" s="93" t="s">
        <v>414</v>
      </c>
      <c r="E318" s="109">
        <v>810039450253</v>
      </c>
      <c r="F318" s="95">
        <v>24.95</v>
      </c>
      <c r="G318" s="96">
        <f>PRODUCT(F318,0.6)</f>
        <v>14.969999999999999</v>
      </c>
      <c r="H318" s="115"/>
    </row>
    <row r="319" spans="1:8" x14ac:dyDescent="0.45">
      <c r="A319" s="116"/>
      <c r="B319" s="117" t="s">
        <v>75</v>
      </c>
      <c r="C319" s="93" t="s">
        <v>416</v>
      </c>
      <c r="D319" s="93" t="s">
        <v>414</v>
      </c>
      <c r="E319" s="109">
        <v>810039450260</v>
      </c>
      <c r="F319" s="95">
        <v>24.95</v>
      </c>
      <c r="G319" s="96">
        <f>PRODUCT(F319,0.6)</f>
        <v>14.969999999999999</v>
      </c>
      <c r="H319" s="115"/>
    </row>
    <row r="320" spans="1:8" x14ac:dyDescent="0.45">
      <c r="A320" s="118"/>
      <c r="B320" s="117" t="s">
        <v>77</v>
      </c>
      <c r="C320" s="93" t="s">
        <v>417</v>
      </c>
      <c r="D320" s="93" t="s">
        <v>414</v>
      </c>
      <c r="E320" s="109">
        <v>810039450277</v>
      </c>
      <c r="F320" s="95">
        <v>24.95</v>
      </c>
      <c r="G320" s="96">
        <f>PRODUCT(F320,0.6)</f>
        <v>14.969999999999999</v>
      </c>
      <c r="H320" s="115"/>
    </row>
    <row r="321" spans="1:8" x14ac:dyDescent="0.45">
      <c r="A321" s="118"/>
      <c r="B321" s="117" t="s">
        <v>79</v>
      </c>
      <c r="C321" s="93" t="s">
        <v>418</v>
      </c>
      <c r="D321" s="93" t="s">
        <v>414</v>
      </c>
      <c r="E321" s="109">
        <v>810039450284</v>
      </c>
      <c r="F321" s="95">
        <v>24.95</v>
      </c>
      <c r="G321" s="96">
        <f>PRODUCT(F321,0.6)</f>
        <v>14.969999999999999</v>
      </c>
      <c r="H321" s="115"/>
    </row>
    <row r="322" spans="1:8" s="49" customFormat="1" x14ac:dyDescent="0.45">
      <c r="A322" s="42"/>
      <c r="B322" s="43"/>
      <c r="C322" s="44"/>
      <c r="D322" s="119"/>
      <c r="E322" s="45"/>
      <c r="F322" s="46"/>
      <c r="G322" s="47"/>
      <c r="H322" s="48"/>
    </row>
    <row r="323" spans="1:8" x14ac:dyDescent="0.45">
      <c r="A323" s="110"/>
      <c r="B323" s="111" t="s">
        <v>419</v>
      </c>
      <c r="C323" s="112" t="s">
        <v>420</v>
      </c>
      <c r="D323" s="113" t="s">
        <v>412</v>
      </c>
      <c r="E323" s="114"/>
      <c r="F323" s="95"/>
      <c r="G323" s="96"/>
      <c r="H323" s="115"/>
    </row>
    <row r="324" spans="1:8" x14ac:dyDescent="0.45">
      <c r="A324" s="116"/>
      <c r="B324" s="117" t="s">
        <v>69</v>
      </c>
      <c r="C324" s="93" t="s">
        <v>421</v>
      </c>
      <c r="D324" s="93" t="s">
        <v>422</v>
      </c>
      <c r="E324" s="109">
        <v>810039450192</v>
      </c>
      <c r="F324" s="95">
        <v>24.95</v>
      </c>
      <c r="G324" s="96">
        <f>PRODUCT(F324,0.6)</f>
        <v>14.969999999999999</v>
      </c>
      <c r="H324" s="115"/>
    </row>
    <row r="325" spans="1:8" x14ac:dyDescent="0.45">
      <c r="A325" s="116"/>
      <c r="B325" s="117" t="s">
        <v>73</v>
      </c>
      <c r="C325" s="93" t="s">
        <v>423</v>
      </c>
      <c r="D325" s="93" t="s">
        <v>422</v>
      </c>
      <c r="E325" s="109">
        <v>810039450208</v>
      </c>
      <c r="F325" s="95">
        <v>24.95</v>
      </c>
      <c r="G325" s="96">
        <f>PRODUCT(F325,0.6)</f>
        <v>14.969999999999999</v>
      </c>
      <c r="H325" s="115"/>
    </row>
    <row r="326" spans="1:8" x14ac:dyDescent="0.45">
      <c r="A326" s="116"/>
      <c r="B326" s="117" t="s">
        <v>75</v>
      </c>
      <c r="C326" s="93" t="s">
        <v>424</v>
      </c>
      <c r="D326" s="93" t="s">
        <v>422</v>
      </c>
      <c r="E326" s="109">
        <v>810039450215</v>
      </c>
      <c r="F326" s="95">
        <v>24.95</v>
      </c>
      <c r="G326" s="96">
        <f>PRODUCT(F326,0.6)</f>
        <v>14.969999999999999</v>
      </c>
      <c r="H326" s="115"/>
    </row>
    <row r="327" spans="1:8" x14ac:dyDescent="0.45">
      <c r="A327" s="116"/>
      <c r="B327" s="117" t="s">
        <v>77</v>
      </c>
      <c r="C327" s="93" t="s">
        <v>425</v>
      </c>
      <c r="D327" s="93" t="s">
        <v>422</v>
      </c>
      <c r="E327" s="109">
        <v>810039450222</v>
      </c>
      <c r="F327" s="95">
        <v>24.95</v>
      </c>
      <c r="G327" s="96">
        <f>PRODUCT(F327,0.6)</f>
        <v>14.969999999999999</v>
      </c>
      <c r="H327" s="115"/>
    </row>
    <row r="328" spans="1:8" x14ac:dyDescent="0.45">
      <c r="A328" s="118"/>
      <c r="B328" s="117" t="s">
        <v>79</v>
      </c>
      <c r="C328" s="93" t="s">
        <v>426</v>
      </c>
      <c r="D328" s="93" t="s">
        <v>422</v>
      </c>
      <c r="E328" s="109">
        <v>810039450239</v>
      </c>
      <c r="F328" s="95">
        <v>24.95</v>
      </c>
      <c r="G328" s="96">
        <f>PRODUCT(F328,0.6)</f>
        <v>14.969999999999999</v>
      </c>
      <c r="H328" s="115"/>
    </row>
    <row r="329" spans="1:8" s="49" customFormat="1" x14ac:dyDescent="0.45">
      <c r="A329" s="42"/>
      <c r="B329" s="43"/>
      <c r="C329" s="44"/>
      <c r="D329" s="44"/>
      <c r="E329" s="45"/>
      <c r="F329" s="46"/>
      <c r="G329" s="47"/>
      <c r="H329" s="48"/>
    </row>
    <row r="330" spans="1:8" x14ac:dyDescent="0.45">
      <c r="A330" s="120"/>
      <c r="B330" s="91" t="s">
        <v>427</v>
      </c>
      <c r="C330" s="93" t="s">
        <v>428</v>
      </c>
      <c r="D330" s="121" t="s">
        <v>82</v>
      </c>
      <c r="E330" s="122">
        <v>812028019007</v>
      </c>
      <c r="F330" s="95">
        <v>149</v>
      </c>
      <c r="G330" s="96">
        <f t="shared" ref="G330:G334" si="47">PRODUCT(F330,0.6)</f>
        <v>89.399999999999991</v>
      </c>
      <c r="H330" s="92" t="s">
        <v>429</v>
      </c>
    </row>
    <row r="331" spans="1:8" x14ac:dyDescent="0.45">
      <c r="A331" s="90"/>
      <c r="B331" s="91" t="s">
        <v>430</v>
      </c>
      <c r="C331" s="93" t="s">
        <v>428</v>
      </c>
      <c r="D331" s="92" t="s">
        <v>71</v>
      </c>
      <c r="E331" s="123">
        <v>812028019014</v>
      </c>
      <c r="F331" s="95">
        <v>149</v>
      </c>
      <c r="G331" s="96">
        <f>PRODUCT(F331,0.6)</f>
        <v>89.399999999999991</v>
      </c>
      <c r="H331" s="92" t="s">
        <v>431</v>
      </c>
    </row>
    <row r="332" spans="1:8" x14ac:dyDescent="0.45">
      <c r="A332" s="90"/>
      <c r="B332" s="91" t="s">
        <v>432</v>
      </c>
      <c r="C332" s="93" t="s">
        <v>428</v>
      </c>
      <c r="D332" s="92" t="s">
        <v>88</v>
      </c>
      <c r="E332" s="123">
        <v>812028019021</v>
      </c>
      <c r="F332" s="95">
        <v>149</v>
      </c>
      <c r="G332" s="96">
        <f t="shared" si="47"/>
        <v>89.399999999999991</v>
      </c>
      <c r="H332" s="92" t="s">
        <v>431</v>
      </c>
    </row>
    <row r="333" spans="1:8" x14ac:dyDescent="0.45">
      <c r="A333" s="90"/>
      <c r="B333" s="91" t="s">
        <v>433</v>
      </c>
      <c r="C333" s="93" t="s">
        <v>428</v>
      </c>
      <c r="D333" s="121" t="s">
        <v>94</v>
      </c>
      <c r="E333" s="114">
        <v>812028012213</v>
      </c>
      <c r="F333" s="95">
        <v>149</v>
      </c>
      <c r="G333" s="96">
        <f t="shared" si="47"/>
        <v>89.399999999999991</v>
      </c>
      <c r="H333" s="92" t="s">
        <v>431</v>
      </c>
    </row>
    <row r="334" spans="1:8" x14ac:dyDescent="0.45">
      <c r="A334" s="90"/>
      <c r="B334" s="91" t="s">
        <v>434</v>
      </c>
      <c r="C334" s="93" t="s">
        <v>428</v>
      </c>
      <c r="D334" s="121" t="s">
        <v>435</v>
      </c>
      <c r="E334" s="114">
        <v>812028013494</v>
      </c>
      <c r="F334" s="95">
        <v>149</v>
      </c>
      <c r="G334" s="96">
        <f t="shared" si="47"/>
        <v>89.399999999999991</v>
      </c>
      <c r="H334" s="92" t="s">
        <v>431</v>
      </c>
    </row>
    <row r="335" spans="1:8" s="49" customFormat="1" x14ac:dyDescent="0.45">
      <c r="A335" s="42"/>
      <c r="B335" s="43"/>
      <c r="C335" s="44"/>
      <c r="D335" s="44"/>
      <c r="E335" s="45"/>
      <c r="F335" s="46"/>
      <c r="G335" s="47"/>
      <c r="H335" s="48"/>
    </row>
    <row r="336" spans="1:8" x14ac:dyDescent="0.45">
      <c r="A336" s="124"/>
      <c r="B336" s="91" t="s">
        <v>436</v>
      </c>
      <c r="C336" s="93" t="s">
        <v>437</v>
      </c>
      <c r="D336" s="92" t="s">
        <v>82</v>
      </c>
      <c r="E336" s="114">
        <v>812028016884</v>
      </c>
      <c r="F336" s="95">
        <v>129</v>
      </c>
      <c r="G336" s="96">
        <f t="shared" ref="G336:G342" si="48">PRODUCT(F336,0.6)</f>
        <v>77.399999999999991</v>
      </c>
      <c r="H336" s="125"/>
    </row>
    <row r="337" spans="1:8" x14ac:dyDescent="0.45">
      <c r="A337" s="126"/>
      <c r="B337" s="91" t="s">
        <v>438</v>
      </c>
      <c r="C337" s="93" t="s">
        <v>437</v>
      </c>
      <c r="D337" s="92" t="s">
        <v>88</v>
      </c>
      <c r="E337" s="114">
        <v>812028016891</v>
      </c>
      <c r="F337" s="95">
        <v>129</v>
      </c>
      <c r="G337" s="96">
        <f t="shared" si="48"/>
        <v>77.399999999999991</v>
      </c>
      <c r="H337" s="125"/>
    </row>
    <row r="338" spans="1:8" x14ac:dyDescent="0.45">
      <c r="A338" s="127"/>
      <c r="B338" s="91" t="s">
        <v>439</v>
      </c>
      <c r="C338" s="93" t="s">
        <v>437</v>
      </c>
      <c r="D338" s="92" t="s">
        <v>71</v>
      </c>
      <c r="E338" s="109">
        <v>812028019038</v>
      </c>
      <c r="F338" s="95">
        <v>129</v>
      </c>
      <c r="G338" s="96">
        <f t="shared" si="48"/>
        <v>77.399999999999991</v>
      </c>
      <c r="H338" s="125"/>
    </row>
    <row r="339" spans="1:8" x14ac:dyDescent="0.45">
      <c r="A339" s="120"/>
      <c r="B339" s="91" t="s">
        <v>440</v>
      </c>
      <c r="C339" s="93" t="s">
        <v>437</v>
      </c>
      <c r="D339" s="92" t="s">
        <v>9</v>
      </c>
      <c r="E339" s="114">
        <v>812028016822</v>
      </c>
      <c r="F339" s="95">
        <v>129</v>
      </c>
      <c r="G339" s="96">
        <f>PRODUCT(F339,0.6)</f>
        <v>77.399999999999991</v>
      </c>
      <c r="H339" s="92"/>
    </row>
    <row r="340" spans="1:8" x14ac:dyDescent="0.45">
      <c r="A340" s="90"/>
      <c r="B340" s="91" t="s">
        <v>441</v>
      </c>
      <c r="C340" s="93" t="s">
        <v>437</v>
      </c>
      <c r="D340" s="92" t="s">
        <v>442</v>
      </c>
      <c r="E340" s="114">
        <v>812028016839</v>
      </c>
      <c r="F340" s="95">
        <v>129</v>
      </c>
      <c r="G340" s="96">
        <f>PRODUCT(F340,0.6)</f>
        <v>77.399999999999991</v>
      </c>
      <c r="H340" s="92"/>
    </row>
    <row r="341" spans="1:8" x14ac:dyDescent="0.45">
      <c r="A341" s="128"/>
      <c r="B341" s="91" t="s">
        <v>443</v>
      </c>
      <c r="C341" s="93" t="s">
        <v>437</v>
      </c>
      <c r="D341" s="92" t="s">
        <v>94</v>
      </c>
      <c r="E341" s="114">
        <v>812028016914</v>
      </c>
      <c r="F341" s="95">
        <v>129</v>
      </c>
      <c r="G341" s="96">
        <f t="shared" si="48"/>
        <v>77.399999999999991</v>
      </c>
      <c r="H341" s="125"/>
    </row>
    <row r="342" spans="1:8" x14ac:dyDescent="0.45">
      <c r="A342" s="128"/>
      <c r="B342" s="91" t="s">
        <v>444</v>
      </c>
      <c r="C342" s="93" t="s">
        <v>437</v>
      </c>
      <c r="D342" s="121" t="s">
        <v>435</v>
      </c>
      <c r="E342" s="114">
        <v>812028016921</v>
      </c>
      <c r="F342" s="95">
        <v>129</v>
      </c>
      <c r="G342" s="96">
        <f t="shared" si="48"/>
        <v>77.399999999999991</v>
      </c>
      <c r="H342" s="125"/>
    </row>
    <row r="343" spans="1:8" x14ac:dyDescent="0.45">
      <c r="A343" s="90"/>
      <c r="B343" s="91" t="s">
        <v>445</v>
      </c>
      <c r="C343" s="93" t="s">
        <v>437</v>
      </c>
      <c r="D343" s="121" t="s">
        <v>44</v>
      </c>
      <c r="E343" s="114">
        <v>812028016853</v>
      </c>
      <c r="F343" s="95">
        <v>149</v>
      </c>
      <c r="G343" s="96">
        <f>PRODUCT(F343,0.6)</f>
        <v>89.399999999999991</v>
      </c>
      <c r="H343" s="92"/>
    </row>
    <row r="344" spans="1:8" s="49" customFormat="1" x14ac:dyDescent="0.45">
      <c r="A344" s="42"/>
      <c r="B344" s="43"/>
      <c r="C344" s="44"/>
      <c r="D344" s="44"/>
      <c r="E344" s="45"/>
      <c r="F344" s="46"/>
      <c r="G344" s="47"/>
      <c r="H344" s="48"/>
    </row>
    <row r="345" spans="1:8" x14ac:dyDescent="0.45">
      <c r="A345" s="120"/>
      <c r="B345" s="91" t="s">
        <v>446</v>
      </c>
      <c r="C345" s="93" t="s">
        <v>447</v>
      </c>
      <c r="D345" s="92" t="s">
        <v>448</v>
      </c>
      <c r="E345" s="114">
        <v>812028015290</v>
      </c>
      <c r="F345" s="95">
        <v>99</v>
      </c>
      <c r="G345" s="96">
        <f>PRODUCT(F345,0.6)</f>
        <v>59.4</v>
      </c>
      <c r="H345" s="92" t="s">
        <v>449</v>
      </c>
    </row>
    <row r="346" spans="1:8" x14ac:dyDescent="0.45">
      <c r="A346" s="90"/>
      <c r="B346" s="91" t="s">
        <v>450</v>
      </c>
      <c r="C346" s="93" t="s">
        <v>447</v>
      </c>
      <c r="D346" s="121" t="s">
        <v>451</v>
      </c>
      <c r="E346" s="114">
        <v>899126000182</v>
      </c>
      <c r="F346" s="95">
        <v>99</v>
      </c>
      <c r="G346" s="96">
        <f>PRODUCT(F346,0.6)</f>
        <v>59.4</v>
      </c>
      <c r="H346" s="92" t="s">
        <v>431</v>
      </c>
    </row>
    <row r="347" spans="1:8" x14ac:dyDescent="0.45">
      <c r="A347" s="90"/>
      <c r="B347" s="91" t="s">
        <v>452</v>
      </c>
      <c r="C347" s="93" t="s">
        <v>447</v>
      </c>
      <c r="D347" s="121" t="s">
        <v>435</v>
      </c>
      <c r="E347" s="114">
        <v>812028011513</v>
      </c>
      <c r="F347" s="95">
        <v>99</v>
      </c>
      <c r="G347" s="96">
        <f>PRODUCT(F347,0.6)</f>
        <v>59.4</v>
      </c>
      <c r="H347" s="92" t="s">
        <v>431</v>
      </c>
    </row>
    <row r="348" spans="1:8" x14ac:dyDescent="0.45">
      <c r="A348" s="98"/>
      <c r="B348" s="91" t="s">
        <v>453</v>
      </c>
      <c r="C348" s="93" t="s">
        <v>447</v>
      </c>
      <c r="D348" s="121" t="s">
        <v>454</v>
      </c>
      <c r="E348" s="114">
        <v>899126000809</v>
      </c>
      <c r="F348" s="95">
        <v>99</v>
      </c>
      <c r="G348" s="96">
        <f>PRODUCT(F348,0.6)</f>
        <v>59.4</v>
      </c>
      <c r="H348" s="92" t="s">
        <v>431</v>
      </c>
    </row>
    <row r="349" spans="1:8" s="49" customFormat="1" x14ac:dyDescent="0.45">
      <c r="A349" s="42"/>
      <c r="B349" s="43"/>
      <c r="C349" s="44"/>
      <c r="D349" s="44"/>
      <c r="E349" s="45"/>
      <c r="F349" s="46"/>
      <c r="G349" s="47"/>
      <c r="H349" s="48"/>
    </row>
    <row r="350" spans="1:8" x14ac:dyDescent="0.45">
      <c r="A350" s="120"/>
      <c r="B350" s="91" t="s">
        <v>455</v>
      </c>
      <c r="C350" s="93" t="s">
        <v>456</v>
      </c>
      <c r="D350" s="92" t="s">
        <v>457</v>
      </c>
      <c r="E350" s="114">
        <v>812028014606</v>
      </c>
      <c r="F350" s="95">
        <v>37.950000000000003</v>
      </c>
      <c r="G350" s="96">
        <f>PRODUCT(F350,0.6)</f>
        <v>22.77</v>
      </c>
      <c r="H350" s="115"/>
    </row>
    <row r="351" spans="1:8" x14ac:dyDescent="0.45">
      <c r="A351" s="90"/>
      <c r="B351" s="91" t="s">
        <v>458</v>
      </c>
      <c r="C351" s="93" t="s">
        <v>459</v>
      </c>
      <c r="D351" s="92" t="s">
        <v>457</v>
      </c>
      <c r="E351" s="114">
        <v>812028012138</v>
      </c>
      <c r="F351" s="95">
        <v>39.950000000000003</v>
      </c>
      <c r="G351" s="96">
        <f>PRODUCT(F351,0.6)</f>
        <v>23.970000000000002</v>
      </c>
      <c r="H351" s="115"/>
    </row>
    <row r="352" spans="1:8" s="49" customFormat="1" x14ac:dyDescent="0.45">
      <c r="A352" s="42"/>
      <c r="B352" s="43"/>
      <c r="C352" s="44"/>
      <c r="D352" s="44"/>
      <c r="E352" s="45"/>
      <c r="F352" s="46"/>
      <c r="G352" s="47"/>
      <c r="H352" s="48"/>
    </row>
    <row r="353" spans="1:11" x14ac:dyDescent="0.45">
      <c r="A353" s="129"/>
      <c r="B353" s="91" t="s">
        <v>460</v>
      </c>
      <c r="C353" s="93" t="s">
        <v>461</v>
      </c>
      <c r="D353" s="92" t="s">
        <v>82</v>
      </c>
      <c r="E353" s="94">
        <v>812028011216</v>
      </c>
      <c r="F353" s="95">
        <v>249</v>
      </c>
      <c r="G353" s="96">
        <f t="shared" ref="G353:G362" si="49">PRODUCT(F353,0.6)</f>
        <v>149.4</v>
      </c>
      <c r="H353" s="115"/>
    </row>
    <row r="354" spans="1:11" x14ac:dyDescent="0.45">
      <c r="A354" s="129"/>
      <c r="B354" s="91" t="s">
        <v>462</v>
      </c>
      <c r="C354" s="93" t="s">
        <v>461</v>
      </c>
      <c r="D354" s="92" t="s">
        <v>88</v>
      </c>
      <c r="E354" s="114">
        <v>812028016280</v>
      </c>
      <c r="F354" s="95">
        <v>249</v>
      </c>
      <c r="G354" s="96">
        <f t="shared" si="49"/>
        <v>149.4</v>
      </c>
      <c r="H354" s="115"/>
    </row>
    <row r="355" spans="1:11" x14ac:dyDescent="0.45">
      <c r="A355" s="129"/>
      <c r="B355" s="91" t="s">
        <v>463</v>
      </c>
      <c r="C355" s="93" t="s">
        <v>461</v>
      </c>
      <c r="D355" s="92" t="s">
        <v>71</v>
      </c>
      <c r="E355" s="109">
        <v>812028019052</v>
      </c>
      <c r="F355" s="95">
        <v>249</v>
      </c>
      <c r="G355" s="96">
        <f t="shared" si="49"/>
        <v>149.4</v>
      </c>
      <c r="H355" s="115"/>
    </row>
    <row r="356" spans="1:11" ht="14.25" customHeight="1" x14ac:dyDescent="0.75">
      <c r="A356" s="90"/>
      <c r="B356" s="91" t="s">
        <v>464</v>
      </c>
      <c r="C356" s="93" t="s">
        <v>461</v>
      </c>
      <c r="D356" s="92" t="s">
        <v>94</v>
      </c>
      <c r="E356" s="94">
        <v>812028015139</v>
      </c>
      <c r="F356" s="95">
        <v>249</v>
      </c>
      <c r="G356" s="96">
        <f t="shared" si="49"/>
        <v>149.4</v>
      </c>
      <c r="H356" s="115"/>
      <c r="K356" s="130"/>
    </row>
    <row r="357" spans="1:11" x14ac:dyDescent="0.45">
      <c r="A357" s="90"/>
      <c r="B357" s="91" t="s">
        <v>465</v>
      </c>
      <c r="C357" s="93" t="s">
        <v>461</v>
      </c>
      <c r="D357" s="92" t="s">
        <v>435</v>
      </c>
      <c r="E357" s="94">
        <v>812028015146</v>
      </c>
      <c r="F357" s="95">
        <v>249</v>
      </c>
      <c r="G357" s="96">
        <f t="shared" si="49"/>
        <v>149.4</v>
      </c>
      <c r="H357" s="115"/>
    </row>
    <row r="358" spans="1:11" x14ac:dyDescent="0.45">
      <c r="A358" s="90"/>
      <c r="B358" s="91" t="s">
        <v>466</v>
      </c>
      <c r="C358" s="93" t="s">
        <v>467</v>
      </c>
      <c r="D358" s="92" t="s">
        <v>82</v>
      </c>
      <c r="E358" s="2">
        <v>812028018819</v>
      </c>
      <c r="F358" s="95">
        <v>279</v>
      </c>
      <c r="G358" s="96">
        <f t="shared" si="49"/>
        <v>167.4</v>
      </c>
      <c r="H358" s="115"/>
    </row>
    <row r="359" spans="1:11" x14ac:dyDescent="0.45">
      <c r="A359" s="129"/>
      <c r="B359" s="91" t="s">
        <v>468</v>
      </c>
      <c r="C359" s="93" t="s">
        <v>467</v>
      </c>
      <c r="D359" s="92" t="s">
        <v>88</v>
      </c>
      <c r="E359" s="2">
        <v>812028018826</v>
      </c>
      <c r="F359" s="95">
        <v>279</v>
      </c>
      <c r="G359" s="96">
        <f t="shared" si="49"/>
        <v>167.4</v>
      </c>
      <c r="H359" s="115"/>
    </row>
    <row r="360" spans="1:11" x14ac:dyDescent="0.45">
      <c r="A360" s="90"/>
      <c r="B360" s="91" t="s">
        <v>469</v>
      </c>
      <c r="C360" s="93" t="s">
        <v>467</v>
      </c>
      <c r="D360" s="92" t="s">
        <v>448</v>
      </c>
      <c r="E360" s="2">
        <v>812028018833</v>
      </c>
      <c r="F360" s="95">
        <v>279</v>
      </c>
      <c r="G360" s="96">
        <f t="shared" si="49"/>
        <v>167.4</v>
      </c>
      <c r="H360" s="115"/>
    </row>
    <row r="361" spans="1:11" x14ac:dyDescent="0.45">
      <c r="A361" s="90"/>
      <c r="B361" s="91" t="s">
        <v>470</v>
      </c>
      <c r="C361" s="93" t="s">
        <v>467</v>
      </c>
      <c r="D361" s="92" t="s">
        <v>94</v>
      </c>
      <c r="E361" s="2">
        <v>812028018840</v>
      </c>
      <c r="F361" s="95">
        <v>279</v>
      </c>
      <c r="G361" s="96">
        <f t="shared" si="49"/>
        <v>167.4</v>
      </c>
      <c r="H361" s="115"/>
    </row>
    <row r="362" spans="1:11" x14ac:dyDescent="0.45">
      <c r="A362" s="98"/>
      <c r="B362" s="91" t="s">
        <v>471</v>
      </c>
      <c r="C362" s="93" t="s">
        <v>467</v>
      </c>
      <c r="D362" s="121" t="s">
        <v>435</v>
      </c>
      <c r="E362" s="2">
        <v>812028018857</v>
      </c>
      <c r="F362" s="95">
        <v>279</v>
      </c>
      <c r="G362" s="96">
        <f t="shared" si="49"/>
        <v>167.4</v>
      </c>
      <c r="H362" s="115"/>
    </row>
    <row r="363" spans="1:11" s="49" customFormat="1" x14ac:dyDescent="0.45">
      <c r="A363" s="42"/>
      <c r="B363" s="43"/>
      <c r="C363" s="44"/>
      <c r="D363" s="44"/>
      <c r="E363" s="45"/>
      <c r="F363" s="46"/>
      <c r="G363" s="47"/>
      <c r="H363" s="48"/>
    </row>
    <row r="364" spans="1:11" x14ac:dyDescent="0.45">
      <c r="A364" s="129"/>
      <c r="B364" s="91" t="s">
        <v>472</v>
      </c>
      <c r="C364" s="93" t="s">
        <v>473</v>
      </c>
      <c r="D364" s="92" t="s">
        <v>82</v>
      </c>
      <c r="E364" s="114">
        <v>812028016525</v>
      </c>
      <c r="F364" s="95">
        <v>199</v>
      </c>
      <c r="G364" s="96">
        <f t="shared" ref="G364:G369" si="50">PRODUCT(F364,0.6)</f>
        <v>119.39999999999999</v>
      </c>
      <c r="H364" s="115"/>
    </row>
    <row r="365" spans="1:11" x14ac:dyDescent="0.45">
      <c r="A365" s="129"/>
      <c r="B365" s="91" t="s">
        <v>474</v>
      </c>
      <c r="C365" s="93" t="s">
        <v>473</v>
      </c>
      <c r="D365" s="92" t="s">
        <v>88</v>
      </c>
      <c r="E365" s="114">
        <v>812028016846</v>
      </c>
      <c r="F365" s="95">
        <v>199</v>
      </c>
      <c r="G365" s="96">
        <f t="shared" si="50"/>
        <v>119.39999999999999</v>
      </c>
      <c r="H365" s="115"/>
    </row>
    <row r="366" spans="1:11" x14ac:dyDescent="0.45">
      <c r="A366" s="129"/>
      <c r="B366" s="91" t="s">
        <v>475</v>
      </c>
      <c r="C366" s="93" t="s">
        <v>473</v>
      </c>
      <c r="D366" s="92" t="s">
        <v>71</v>
      </c>
      <c r="E366" s="109">
        <v>812028019069</v>
      </c>
      <c r="F366" s="95">
        <v>199</v>
      </c>
      <c r="G366" s="96">
        <f t="shared" si="50"/>
        <v>119.39999999999999</v>
      </c>
      <c r="H366" s="115"/>
    </row>
    <row r="367" spans="1:11" x14ac:dyDescent="0.45">
      <c r="A367" s="90"/>
      <c r="B367" s="91" t="s">
        <v>476</v>
      </c>
      <c r="C367" s="93" t="s">
        <v>473</v>
      </c>
      <c r="D367" s="92" t="s">
        <v>448</v>
      </c>
      <c r="E367" s="114">
        <v>812028015948</v>
      </c>
      <c r="F367" s="95">
        <v>199</v>
      </c>
      <c r="G367" s="96">
        <f t="shared" si="50"/>
        <v>119.39999999999999</v>
      </c>
      <c r="H367" s="115"/>
    </row>
    <row r="368" spans="1:11" x14ac:dyDescent="0.45">
      <c r="A368" s="90"/>
      <c r="B368" s="91" t="s">
        <v>477</v>
      </c>
      <c r="C368" s="93" t="s">
        <v>473</v>
      </c>
      <c r="D368" s="92" t="s">
        <v>94</v>
      </c>
      <c r="E368" s="114">
        <v>812028015955</v>
      </c>
      <c r="F368" s="95">
        <v>199</v>
      </c>
      <c r="G368" s="96">
        <f t="shared" si="50"/>
        <v>119.39999999999999</v>
      </c>
      <c r="H368" s="115"/>
    </row>
    <row r="369" spans="1:8" x14ac:dyDescent="0.45">
      <c r="A369" s="90"/>
      <c r="B369" s="91" t="s">
        <v>478</v>
      </c>
      <c r="C369" s="93" t="s">
        <v>473</v>
      </c>
      <c r="D369" s="92" t="s">
        <v>435</v>
      </c>
      <c r="E369" s="114">
        <v>812028015962</v>
      </c>
      <c r="F369" s="95">
        <v>199</v>
      </c>
      <c r="G369" s="96">
        <f t="shared" si="50"/>
        <v>119.39999999999999</v>
      </c>
      <c r="H369" s="115"/>
    </row>
    <row r="370" spans="1:8" s="49" customFormat="1" x14ac:dyDescent="0.45">
      <c r="A370" s="42"/>
      <c r="B370" s="43"/>
      <c r="C370" s="44"/>
      <c r="D370" s="44"/>
      <c r="E370" s="45"/>
      <c r="F370" s="46"/>
      <c r="G370" s="47"/>
      <c r="H370" s="48"/>
    </row>
    <row r="371" spans="1:8" x14ac:dyDescent="0.45">
      <c r="A371" s="120"/>
      <c r="B371" s="91" t="s">
        <v>479</v>
      </c>
      <c r="C371" s="93" t="s">
        <v>480</v>
      </c>
      <c r="D371" s="92" t="s">
        <v>9</v>
      </c>
      <c r="E371" s="114">
        <v>899126000984</v>
      </c>
      <c r="F371" s="95">
        <v>329</v>
      </c>
      <c r="G371" s="96">
        <f>PRODUCT(F371,0.6)</f>
        <v>197.4</v>
      </c>
      <c r="H371" s="115"/>
    </row>
    <row r="372" spans="1:8" x14ac:dyDescent="0.45">
      <c r="A372" s="90"/>
      <c r="B372" s="91" t="s">
        <v>481</v>
      </c>
      <c r="C372" s="93" t="s">
        <v>480</v>
      </c>
      <c r="D372" s="92" t="s">
        <v>442</v>
      </c>
      <c r="E372" s="131">
        <v>899126000663</v>
      </c>
      <c r="F372" s="95">
        <v>329</v>
      </c>
      <c r="G372" s="96">
        <f>PRODUCT(F372,0.6)</f>
        <v>197.4</v>
      </c>
      <c r="H372" s="115"/>
    </row>
    <row r="373" spans="1:8" x14ac:dyDescent="0.45">
      <c r="A373" s="90"/>
      <c r="B373" s="91" t="s">
        <v>482</v>
      </c>
      <c r="C373" s="93" t="s">
        <v>480</v>
      </c>
      <c r="D373" s="92" t="s">
        <v>94</v>
      </c>
      <c r="E373" s="131">
        <v>812028011940</v>
      </c>
      <c r="F373" s="95">
        <v>329</v>
      </c>
      <c r="G373" s="96">
        <f>PRODUCT(F373,0.6)</f>
        <v>197.4</v>
      </c>
      <c r="H373" s="125"/>
    </row>
    <row r="374" spans="1:8" x14ac:dyDescent="0.45">
      <c r="A374" s="90"/>
      <c r="B374" s="91" t="s">
        <v>483</v>
      </c>
      <c r="C374" s="93" t="s">
        <v>480</v>
      </c>
      <c r="D374" s="92" t="s">
        <v>435</v>
      </c>
      <c r="E374" s="114">
        <v>812028013425</v>
      </c>
      <c r="F374" s="95">
        <v>329</v>
      </c>
      <c r="G374" s="96">
        <f>PRODUCT(F374,0.6)</f>
        <v>197.4</v>
      </c>
      <c r="H374" s="115"/>
    </row>
    <row r="375" spans="1:8" x14ac:dyDescent="0.45">
      <c r="A375" s="98"/>
      <c r="B375" s="91" t="s">
        <v>484</v>
      </c>
      <c r="C375" s="93" t="s">
        <v>480</v>
      </c>
      <c r="D375" s="121" t="s">
        <v>44</v>
      </c>
      <c r="E375" s="131">
        <v>812028012749</v>
      </c>
      <c r="F375" s="95">
        <v>349</v>
      </c>
      <c r="G375" s="96">
        <f>PRODUCT(F375,0.6)</f>
        <v>209.4</v>
      </c>
      <c r="H375" s="115"/>
    </row>
    <row r="376" spans="1:8" s="49" customFormat="1" x14ac:dyDescent="0.45">
      <c r="A376" s="42"/>
      <c r="B376" s="43"/>
      <c r="C376" s="44"/>
      <c r="D376" s="44"/>
      <c r="E376" s="45"/>
      <c r="F376" s="46"/>
      <c r="G376" s="47"/>
      <c r="H376" s="48"/>
    </row>
    <row r="377" spans="1:8" x14ac:dyDescent="0.45">
      <c r="A377" s="120"/>
      <c r="B377" s="91" t="s">
        <v>485</v>
      </c>
      <c r="C377" s="93" t="s">
        <v>486</v>
      </c>
      <c r="D377" s="92" t="s">
        <v>442</v>
      </c>
      <c r="E377" s="114">
        <v>812028013456</v>
      </c>
      <c r="F377" s="95">
        <v>329</v>
      </c>
      <c r="G377" s="96">
        <f>PRODUCT(F377,0.6)</f>
        <v>197.4</v>
      </c>
      <c r="H377" s="125"/>
    </row>
    <row r="378" spans="1:8" x14ac:dyDescent="0.45">
      <c r="A378" s="90"/>
      <c r="B378" s="91" t="s">
        <v>487</v>
      </c>
      <c r="C378" s="93" t="s">
        <v>486</v>
      </c>
      <c r="D378" s="92" t="s">
        <v>94</v>
      </c>
      <c r="E378" s="114">
        <v>812028012510</v>
      </c>
      <c r="F378" s="95">
        <v>329</v>
      </c>
      <c r="G378" s="96">
        <f>PRODUCT(F378,0.6)</f>
        <v>197.4</v>
      </c>
      <c r="H378" s="125"/>
    </row>
    <row r="379" spans="1:8" x14ac:dyDescent="0.45">
      <c r="A379" s="90"/>
      <c r="B379" s="91" t="s">
        <v>488</v>
      </c>
      <c r="C379" s="93" t="s">
        <v>486</v>
      </c>
      <c r="D379" s="92" t="s">
        <v>435</v>
      </c>
      <c r="E379" s="114">
        <v>812028013463</v>
      </c>
      <c r="F379" s="95">
        <v>329</v>
      </c>
      <c r="G379" s="96">
        <f>PRODUCT(F379,0.6)</f>
        <v>197.4</v>
      </c>
      <c r="H379" s="125"/>
    </row>
    <row r="380" spans="1:8" x14ac:dyDescent="0.45">
      <c r="A380" s="98"/>
      <c r="B380" s="91" t="s">
        <v>489</v>
      </c>
      <c r="C380" s="93" t="s">
        <v>486</v>
      </c>
      <c r="D380" s="121" t="s">
        <v>44</v>
      </c>
      <c r="E380" s="114">
        <v>812028012534</v>
      </c>
      <c r="F380" s="95">
        <v>349</v>
      </c>
      <c r="G380" s="96">
        <f>PRODUCT(F380,0.6)</f>
        <v>209.4</v>
      </c>
      <c r="H380" s="125"/>
    </row>
    <row r="381" spans="1:8" s="49" customFormat="1" x14ac:dyDescent="0.45">
      <c r="A381" s="42"/>
      <c r="B381" s="43"/>
      <c r="C381" s="44"/>
      <c r="D381" s="44"/>
      <c r="E381" s="45"/>
      <c r="F381" s="46"/>
      <c r="G381" s="47"/>
      <c r="H381" s="48"/>
    </row>
    <row r="382" spans="1:8" x14ac:dyDescent="0.45">
      <c r="A382" s="120"/>
      <c r="B382" s="91" t="s">
        <v>490</v>
      </c>
      <c r="C382" s="93" t="s">
        <v>491</v>
      </c>
      <c r="D382" s="92" t="s">
        <v>442</v>
      </c>
      <c r="E382" s="114">
        <v>812028011094</v>
      </c>
      <c r="F382" s="95">
        <v>469</v>
      </c>
      <c r="G382" s="96">
        <f>PRODUCT(F382,0.6)</f>
        <v>281.39999999999998</v>
      </c>
      <c r="H382" s="92" t="s">
        <v>492</v>
      </c>
    </row>
    <row r="383" spans="1:8" x14ac:dyDescent="0.45">
      <c r="A383" s="90"/>
      <c r="B383" s="91" t="s">
        <v>493</v>
      </c>
      <c r="C383" s="93" t="s">
        <v>491</v>
      </c>
      <c r="D383" s="92" t="s">
        <v>94</v>
      </c>
      <c r="E383" s="114">
        <v>812028011988</v>
      </c>
      <c r="F383" s="95">
        <v>469</v>
      </c>
      <c r="G383" s="96">
        <f>PRODUCT(F383,0.6)</f>
        <v>281.39999999999998</v>
      </c>
      <c r="H383" s="92" t="s">
        <v>431</v>
      </c>
    </row>
    <row r="384" spans="1:8" x14ac:dyDescent="0.45">
      <c r="A384" s="90"/>
      <c r="B384" s="91" t="s">
        <v>494</v>
      </c>
      <c r="C384" s="93" t="s">
        <v>491</v>
      </c>
      <c r="D384" s="92" t="s">
        <v>435</v>
      </c>
      <c r="E384" s="114">
        <v>899126000533</v>
      </c>
      <c r="F384" s="95">
        <v>469</v>
      </c>
      <c r="G384" s="96">
        <f>PRODUCT(F384,0.6)</f>
        <v>281.39999999999998</v>
      </c>
      <c r="H384" s="92" t="s">
        <v>431</v>
      </c>
    </row>
    <row r="385" spans="1:8" x14ac:dyDescent="0.45">
      <c r="A385" s="90"/>
      <c r="B385" s="91" t="s">
        <v>495</v>
      </c>
      <c r="C385" s="93" t="s">
        <v>491</v>
      </c>
      <c r="D385" s="92" t="s">
        <v>44</v>
      </c>
      <c r="E385" s="114">
        <v>812028012770</v>
      </c>
      <c r="F385" s="95">
        <v>499</v>
      </c>
      <c r="G385" s="96">
        <f>PRODUCT(F385,0.6)</f>
        <v>299.39999999999998</v>
      </c>
      <c r="H385" s="92" t="s">
        <v>431</v>
      </c>
    </row>
    <row r="386" spans="1:8" x14ac:dyDescent="0.45">
      <c r="A386" s="98"/>
      <c r="B386" s="91" t="s">
        <v>496</v>
      </c>
      <c r="C386" s="93" t="s">
        <v>497</v>
      </c>
      <c r="D386" s="92" t="s">
        <v>498</v>
      </c>
      <c r="E386" s="114">
        <v>812028012473</v>
      </c>
      <c r="F386" s="95">
        <v>499</v>
      </c>
      <c r="G386" s="96">
        <f>PRODUCT(F386,0.6)</f>
        <v>299.39999999999998</v>
      </c>
      <c r="H386" s="92" t="s">
        <v>431</v>
      </c>
    </row>
    <row r="387" spans="1:8" s="49" customFormat="1" x14ac:dyDescent="0.45">
      <c r="A387" s="42"/>
      <c r="B387" s="43"/>
      <c r="C387" s="44"/>
      <c r="D387" s="44"/>
      <c r="E387" s="45"/>
      <c r="F387" s="46"/>
      <c r="G387" s="47"/>
      <c r="H387" s="48"/>
    </row>
    <row r="388" spans="1:8" x14ac:dyDescent="0.45">
      <c r="A388" s="90"/>
      <c r="B388" s="132" t="s">
        <v>499</v>
      </c>
      <c r="C388" s="93" t="s">
        <v>500</v>
      </c>
      <c r="D388" s="92" t="s">
        <v>501</v>
      </c>
      <c r="E388" s="133">
        <v>812028019274</v>
      </c>
      <c r="F388" s="95">
        <v>199</v>
      </c>
      <c r="G388" s="96">
        <f t="shared" ref="G388:G395" si="51">PRODUCT(F388,0.6)</f>
        <v>119.39999999999999</v>
      </c>
      <c r="H388" s="125"/>
    </row>
    <row r="389" spans="1:8" x14ac:dyDescent="0.45">
      <c r="A389" s="90"/>
      <c r="B389" s="132" t="s">
        <v>502</v>
      </c>
      <c r="C389" s="93" t="s">
        <v>500</v>
      </c>
      <c r="D389" s="92" t="s">
        <v>503</v>
      </c>
      <c r="E389" s="133">
        <v>812028019281</v>
      </c>
      <c r="F389" s="95">
        <v>199</v>
      </c>
      <c r="G389" s="96">
        <f t="shared" si="51"/>
        <v>119.39999999999999</v>
      </c>
      <c r="H389" s="125"/>
    </row>
    <row r="390" spans="1:8" x14ac:dyDescent="0.45">
      <c r="A390" s="98"/>
      <c r="B390" s="132" t="s">
        <v>504</v>
      </c>
      <c r="C390" s="93" t="s">
        <v>500</v>
      </c>
      <c r="D390" s="92" t="s">
        <v>505</v>
      </c>
      <c r="E390" s="69">
        <v>812028019304</v>
      </c>
      <c r="F390" s="95">
        <v>199</v>
      </c>
      <c r="G390" s="96">
        <f t="shared" si="51"/>
        <v>119.39999999999999</v>
      </c>
      <c r="H390" s="125"/>
    </row>
    <row r="391" spans="1:8" x14ac:dyDescent="0.45">
      <c r="A391" s="120"/>
      <c r="B391" s="132" t="s">
        <v>506</v>
      </c>
      <c r="C391" s="93" t="s">
        <v>507</v>
      </c>
      <c r="D391" s="134" t="s">
        <v>508</v>
      </c>
      <c r="E391" s="69">
        <v>812028019267</v>
      </c>
      <c r="F391" s="95">
        <v>199</v>
      </c>
      <c r="G391" s="96">
        <f t="shared" si="51"/>
        <v>119.39999999999999</v>
      </c>
      <c r="H391" s="125"/>
    </row>
    <row r="392" spans="1:8" x14ac:dyDescent="0.45">
      <c r="A392" s="120"/>
      <c r="B392" s="132" t="s">
        <v>509</v>
      </c>
      <c r="C392" s="93" t="s">
        <v>507</v>
      </c>
      <c r="D392" s="92" t="s">
        <v>82</v>
      </c>
      <c r="E392" s="114">
        <v>812028016693</v>
      </c>
      <c r="F392" s="95">
        <v>199</v>
      </c>
      <c r="G392" s="96">
        <f t="shared" si="51"/>
        <v>119.39999999999999</v>
      </c>
      <c r="H392" s="125"/>
    </row>
    <row r="393" spans="1:8" x14ac:dyDescent="0.45">
      <c r="A393" s="120"/>
      <c r="B393" s="132" t="s">
        <v>510</v>
      </c>
      <c r="C393" s="93" t="s">
        <v>507</v>
      </c>
      <c r="D393" s="92" t="s">
        <v>88</v>
      </c>
      <c r="E393" s="114">
        <v>812028016938</v>
      </c>
      <c r="F393" s="95">
        <v>199</v>
      </c>
      <c r="G393" s="96">
        <f t="shared" si="51"/>
        <v>119.39999999999999</v>
      </c>
      <c r="H393" s="125"/>
    </row>
    <row r="394" spans="1:8" x14ac:dyDescent="0.45">
      <c r="A394" s="90"/>
      <c r="B394" s="132" t="s">
        <v>511</v>
      </c>
      <c r="C394" s="93" t="s">
        <v>507</v>
      </c>
      <c r="D394" s="92" t="s">
        <v>9</v>
      </c>
      <c r="E394" s="114">
        <v>812028016709</v>
      </c>
      <c r="F394" s="95">
        <v>199</v>
      </c>
      <c r="G394" s="96">
        <f t="shared" si="51"/>
        <v>119.39999999999999</v>
      </c>
      <c r="H394" s="125"/>
    </row>
    <row r="395" spans="1:8" x14ac:dyDescent="0.45">
      <c r="A395" s="90"/>
      <c r="B395" s="132" t="s">
        <v>512</v>
      </c>
      <c r="C395" s="93" t="s">
        <v>507</v>
      </c>
      <c r="D395" s="92" t="s">
        <v>442</v>
      </c>
      <c r="E395" s="114">
        <v>812028017218</v>
      </c>
      <c r="F395" s="95">
        <v>199</v>
      </c>
      <c r="G395" s="96">
        <f t="shared" si="51"/>
        <v>119.39999999999999</v>
      </c>
      <c r="H395" s="125"/>
    </row>
    <row r="396" spans="1:8" x14ac:dyDescent="0.45">
      <c r="A396" s="90"/>
      <c r="B396" s="132" t="s">
        <v>513</v>
      </c>
      <c r="C396" s="93" t="s">
        <v>507</v>
      </c>
      <c r="D396" s="92" t="s">
        <v>94</v>
      </c>
      <c r="E396" s="114">
        <v>812028016716</v>
      </c>
      <c r="F396" s="95">
        <v>199</v>
      </c>
      <c r="G396" s="96">
        <f>PRODUCT(F396,0.6)</f>
        <v>119.39999999999999</v>
      </c>
      <c r="H396" s="125"/>
    </row>
    <row r="397" spans="1:8" x14ac:dyDescent="0.45">
      <c r="A397" s="90"/>
      <c r="B397" s="132" t="s">
        <v>514</v>
      </c>
      <c r="C397" s="93" t="s">
        <v>507</v>
      </c>
      <c r="D397" s="92" t="s">
        <v>435</v>
      </c>
      <c r="E397" s="114">
        <v>812028016723</v>
      </c>
      <c r="F397" s="95">
        <v>199</v>
      </c>
      <c r="G397" s="96">
        <f>PRODUCT(F397,0.6)</f>
        <v>119.39999999999999</v>
      </c>
      <c r="H397" s="125"/>
    </row>
    <row r="398" spans="1:8" x14ac:dyDescent="0.45">
      <c r="A398" s="90"/>
      <c r="B398" s="132" t="s">
        <v>515</v>
      </c>
      <c r="C398" s="93" t="s">
        <v>507</v>
      </c>
      <c r="D398" s="92" t="s">
        <v>44</v>
      </c>
      <c r="E398" s="114">
        <v>812028016730</v>
      </c>
      <c r="F398" s="95">
        <v>229</v>
      </c>
      <c r="G398" s="96">
        <f>PRODUCT(F398,0.6)</f>
        <v>137.4</v>
      </c>
      <c r="H398" s="125"/>
    </row>
    <row r="399" spans="1:8" s="49" customFormat="1" x14ac:dyDescent="0.45">
      <c r="A399" s="42"/>
      <c r="B399" s="43"/>
      <c r="C399" s="44"/>
      <c r="D399" s="44"/>
      <c r="E399" s="45"/>
      <c r="F399" s="46"/>
      <c r="G399" s="47"/>
      <c r="H399" s="48"/>
    </row>
    <row r="400" spans="1:8" x14ac:dyDescent="0.45">
      <c r="A400" s="89"/>
      <c r="B400" s="52" t="s">
        <v>60</v>
      </c>
      <c r="C400" s="52" t="s">
        <v>392</v>
      </c>
      <c r="D400" s="52" t="s">
        <v>61</v>
      </c>
      <c r="E400" s="53" t="s">
        <v>62</v>
      </c>
      <c r="F400" s="54" t="s">
        <v>63</v>
      </c>
      <c r="G400" s="52" t="s">
        <v>64</v>
      </c>
      <c r="H400" s="55" t="s">
        <v>65</v>
      </c>
    </row>
    <row r="401" spans="1:8" s="49" customFormat="1" x14ac:dyDescent="0.45">
      <c r="A401" s="42"/>
      <c r="B401" s="43"/>
      <c r="C401" s="44"/>
      <c r="D401" s="44"/>
      <c r="E401" s="45"/>
      <c r="F401" s="46"/>
      <c r="G401" s="47"/>
      <c r="H401" s="48"/>
    </row>
    <row r="402" spans="1:8" s="71" customFormat="1" x14ac:dyDescent="0.45">
      <c r="A402" s="120"/>
      <c r="B402" s="135" t="s">
        <v>516</v>
      </c>
      <c r="C402" s="136" t="s">
        <v>517</v>
      </c>
      <c r="D402" s="134" t="s">
        <v>508</v>
      </c>
      <c r="E402" s="78">
        <v>899126000540</v>
      </c>
      <c r="F402" s="137">
        <v>369</v>
      </c>
      <c r="G402" s="96">
        <f t="shared" ref="G402:G406" si="52">PRODUCT(F402,0.6)</f>
        <v>221.4</v>
      </c>
      <c r="H402" s="138"/>
    </row>
    <row r="403" spans="1:8" s="71" customFormat="1" x14ac:dyDescent="0.45">
      <c r="A403" s="90"/>
      <c r="B403" s="135" t="s">
        <v>518</v>
      </c>
      <c r="C403" s="136" t="s">
        <v>517</v>
      </c>
      <c r="D403" s="134" t="s">
        <v>519</v>
      </c>
      <c r="E403" s="102">
        <v>812028018901</v>
      </c>
      <c r="F403" s="137">
        <v>349</v>
      </c>
      <c r="G403" s="96">
        <f t="shared" si="52"/>
        <v>209.4</v>
      </c>
      <c r="H403" s="138"/>
    </row>
    <row r="404" spans="1:8" s="71" customFormat="1" x14ac:dyDescent="0.45">
      <c r="A404" s="90"/>
      <c r="B404" s="135" t="s">
        <v>520</v>
      </c>
      <c r="C404" s="136" t="s">
        <v>517</v>
      </c>
      <c r="D404" s="134" t="s">
        <v>521</v>
      </c>
      <c r="E404" s="102">
        <v>812028018918</v>
      </c>
      <c r="F404" s="137">
        <v>349</v>
      </c>
      <c r="G404" s="96">
        <f t="shared" si="52"/>
        <v>209.4</v>
      </c>
      <c r="H404" s="138"/>
    </row>
    <row r="405" spans="1:8" s="71" customFormat="1" x14ac:dyDescent="0.45">
      <c r="A405" s="98"/>
      <c r="B405" s="135" t="s">
        <v>522</v>
      </c>
      <c r="C405" s="136" t="s">
        <v>517</v>
      </c>
      <c r="D405" s="134" t="s">
        <v>523</v>
      </c>
      <c r="E405" s="102">
        <v>812028018925</v>
      </c>
      <c r="F405" s="137">
        <v>349</v>
      </c>
      <c r="G405" s="96">
        <f t="shared" si="52"/>
        <v>209.4</v>
      </c>
      <c r="H405" s="138"/>
    </row>
    <row r="406" spans="1:8" s="71" customFormat="1" x14ac:dyDescent="0.45">
      <c r="A406" s="98"/>
      <c r="B406" s="135" t="s">
        <v>524</v>
      </c>
      <c r="C406" s="136" t="s">
        <v>517</v>
      </c>
      <c r="D406" s="134" t="s">
        <v>525</v>
      </c>
      <c r="E406" s="102">
        <v>812028018932</v>
      </c>
      <c r="F406" s="137">
        <v>369</v>
      </c>
      <c r="G406" s="96">
        <f t="shared" si="52"/>
        <v>221.4</v>
      </c>
      <c r="H406" s="138"/>
    </row>
    <row r="407" spans="1:8" s="49" customFormat="1" x14ac:dyDescent="0.45">
      <c r="A407" s="42"/>
      <c r="B407" s="43"/>
      <c r="C407" s="44"/>
      <c r="D407" s="44"/>
      <c r="E407" s="45"/>
      <c r="F407" s="46"/>
      <c r="G407" s="47"/>
      <c r="H407" s="48"/>
    </row>
    <row r="408" spans="1:8" x14ac:dyDescent="0.45">
      <c r="A408" s="120"/>
      <c r="B408" s="132" t="s">
        <v>526</v>
      </c>
      <c r="C408" s="93" t="s">
        <v>527</v>
      </c>
      <c r="D408" s="92" t="s">
        <v>442</v>
      </c>
      <c r="E408" s="114">
        <v>812028014330</v>
      </c>
      <c r="F408" s="95">
        <v>329</v>
      </c>
      <c r="G408" s="96">
        <f>PRODUCT(F408,0.6)</f>
        <v>197.4</v>
      </c>
      <c r="H408" s="125"/>
    </row>
    <row r="409" spans="1:8" x14ac:dyDescent="0.45">
      <c r="A409" s="90"/>
      <c r="B409" s="132" t="s">
        <v>528</v>
      </c>
      <c r="C409" s="93" t="s">
        <v>527</v>
      </c>
      <c r="D409" s="92" t="s">
        <v>94</v>
      </c>
      <c r="E409" s="114">
        <v>812028014347</v>
      </c>
      <c r="F409" s="95">
        <v>329</v>
      </c>
      <c r="G409" s="96">
        <f>PRODUCT(F409,0.6)</f>
        <v>197.4</v>
      </c>
      <c r="H409" s="125"/>
    </row>
    <row r="410" spans="1:8" x14ac:dyDescent="0.45">
      <c r="A410" s="90"/>
      <c r="B410" s="132" t="s">
        <v>529</v>
      </c>
      <c r="C410" s="93" t="s">
        <v>527</v>
      </c>
      <c r="D410" s="92" t="s">
        <v>435</v>
      </c>
      <c r="E410" s="114">
        <v>812028014354</v>
      </c>
      <c r="F410" s="95">
        <v>329</v>
      </c>
      <c r="G410" s="96">
        <f>PRODUCT(F410,0.6)</f>
        <v>197.4</v>
      </c>
      <c r="H410" s="125"/>
    </row>
    <row r="411" spans="1:8" x14ac:dyDescent="0.45">
      <c r="A411" s="98"/>
      <c r="B411" s="132" t="s">
        <v>530</v>
      </c>
      <c r="C411" s="93" t="s">
        <v>531</v>
      </c>
      <c r="D411" s="92" t="s">
        <v>44</v>
      </c>
      <c r="E411" s="114">
        <v>812028014361</v>
      </c>
      <c r="F411" s="95">
        <v>369</v>
      </c>
      <c r="G411" s="96">
        <f>PRODUCT(F411,0.6)</f>
        <v>221.4</v>
      </c>
      <c r="H411" s="125"/>
    </row>
    <row r="412" spans="1:8" s="49" customFormat="1" x14ac:dyDescent="0.45">
      <c r="A412" s="42"/>
      <c r="B412" s="43"/>
      <c r="C412" s="44"/>
      <c r="D412" s="44"/>
      <c r="E412" s="45"/>
      <c r="F412" s="46"/>
      <c r="G412" s="47"/>
      <c r="H412" s="48"/>
    </row>
    <row r="413" spans="1:8" x14ac:dyDescent="0.45">
      <c r="A413" s="90"/>
      <c r="B413" s="139" t="s">
        <v>532</v>
      </c>
      <c r="C413" s="136" t="s">
        <v>533</v>
      </c>
      <c r="D413" s="134" t="s">
        <v>534</v>
      </c>
      <c r="E413" s="140">
        <v>812028018994</v>
      </c>
      <c r="F413" s="95">
        <v>299</v>
      </c>
      <c r="G413" s="141">
        <f>PRODUCT(F413,0.6)</f>
        <v>179.4</v>
      </c>
      <c r="H413" s="125"/>
    </row>
    <row r="414" spans="1:8" s="71" customFormat="1" x14ac:dyDescent="0.45">
      <c r="A414" s="129"/>
      <c r="B414" s="91" t="s">
        <v>535</v>
      </c>
      <c r="C414" s="93" t="s">
        <v>533</v>
      </c>
      <c r="D414" s="92" t="s">
        <v>94</v>
      </c>
      <c r="E414" s="114">
        <v>812028013036</v>
      </c>
      <c r="F414" s="95">
        <v>299</v>
      </c>
      <c r="G414" s="96">
        <f>PRODUCT(F414,0.6)</f>
        <v>179.4</v>
      </c>
      <c r="H414" s="138"/>
    </row>
    <row r="415" spans="1:8" x14ac:dyDescent="0.45">
      <c r="A415" s="90"/>
      <c r="B415" s="91" t="s">
        <v>536</v>
      </c>
      <c r="C415" s="93" t="s">
        <v>533</v>
      </c>
      <c r="D415" s="92" t="s">
        <v>435</v>
      </c>
      <c r="E415" s="114">
        <v>812028011407</v>
      </c>
      <c r="F415" s="95">
        <v>299</v>
      </c>
      <c r="G415" s="96">
        <f>PRODUCT(F415,0.6)</f>
        <v>179.4</v>
      </c>
      <c r="H415" s="125"/>
    </row>
    <row r="416" spans="1:8" x14ac:dyDescent="0.45">
      <c r="A416" s="98"/>
      <c r="H416" s="125"/>
    </row>
    <row r="417" spans="1:8" s="49" customFormat="1" x14ac:dyDescent="0.45">
      <c r="A417" s="42"/>
      <c r="B417" s="43"/>
      <c r="C417" s="44"/>
      <c r="D417" s="44"/>
      <c r="E417" s="45"/>
      <c r="F417" s="46"/>
      <c r="G417" s="47"/>
      <c r="H417" s="48"/>
    </row>
    <row r="418" spans="1:8" x14ac:dyDescent="0.45">
      <c r="A418" s="120"/>
      <c r="B418" s="132" t="s">
        <v>537</v>
      </c>
      <c r="C418" s="93" t="s">
        <v>538</v>
      </c>
      <c r="D418" s="92" t="s">
        <v>534</v>
      </c>
      <c r="E418" s="114">
        <v>812028016747</v>
      </c>
      <c r="F418" s="95">
        <v>289</v>
      </c>
      <c r="G418" s="96">
        <f>PRODUCT(F418,0.6)</f>
        <v>173.4</v>
      </c>
      <c r="H418" s="125"/>
    </row>
    <row r="419" spans="1:8" x14ac:dyDescent="0.45">
      <c r="A419" s="120"/>
      <c r="B419" s="132" t="s">
        <v>539</v>
      </c>
      <c r="C419" s="93" t="s">
        <v>538</v>
      </c>
      <c r="D419" s="92" t="s">
        <v>540</v>
      </c>
      <c r="E419" s="114">
        <v>812028016952</v>
      </c>
      <c r="F419" s="95">
        <v>289</v>
      </c>
      <c r="G419" s="96">
        <f>PRODUCT(F419,0.6)</f>
        <v>173.4</v>
      </c>
      <c r="H419" s="125"/>
    </row>
    <row r="420" spans="1:8" x14ac:dyDescent="0.45">
      <c r="A420" s="90"/>
      <c r="B420" s="132" t="s">
        <v>541</v>
      </c>
      <c r="C420" s="93" t="s">
        <v>538</v>
      </c>
      <c r="D420" s="92" t="s">
        <v>442</v>
      </c>
      <c r="E420" s="114">
        <v>812028016754</v>
      </c>
      <c r="F420" s="95">
        <v>289</v>
      </c>
      <c r="G420" s="96">
        <f>PRODUCT(F420,0.6)</f>
        <v>173.4</v>
      </c>
      <c r="H420" s="125"/>
    </row>
    <row r="421" spans="1:8" x14ac:dyDescent="0.45">
      <c r="A421" s="90"/>
      <c r="B421" s="132" t="s">
        <v>542</v>
      </c>
      <c r="C421" s="93" t="s">
        <v>538</v>
      </c>
      <c r="D421" s="92" t="s">
        <v>94</v>
      </c>
      <c r="E421" s="114">
        <v>812028016761</v>
      </c>
      <c r="F421" s="95">
        <v>289</v>
      </c>
      <c r="G421" s="96">
        <f>PRODUCT(F421,0.6)</f>
        <v>173.4</v>
      </c>
      <c r="H421" s="125"/>
    </row>
    <row r="422" spans="1:8" x14ac:dyDescent="0.45">
      <c r="A422" s="98"/>
      <c r="B422" s="132" t="s">
        <v>543</v>
      </c>
      <c r="C422" s="93" t="s">
        <v>538</v>
      </c>
      <c r="D422" s="92" t="s">
        <v>435</v>
      </c>
      <c r="E422" s="114">
        <v>812028016778</v>
      </c>
      <c r="F422" s="95">
        <v>289</v>
      </c>
      <c r="G422" s="96">
        <f>PRODUCT(F422,0.6)</f>
        <v>173.4</v>
      </c>
      <c r="H422" s="125"/>
    </row>
    <row r="423" spans="1:8" s="49" customFormat="1" x14ac:dyDescent="0.45">
      <c r="A423" s="42"/>
      <c r="B423" s="43"/>
      <c r="C423" s="44"/>
      <c r="D423" s="44"/>
      <c r="E423" s="45"/>
      <c r="F423" s="46"/>
      <c r="G423" s="47"/>
      <c r="H423" s="48"/>
    </row>
    <row r="424" spans="1:8" x14ac:dyDescent="0.45">
      <c r="A424" s="120"/>
      <c r="B424" s="132" t="s">
        <v>544</v>
      </c>
      <c r="C424" s="93" t="s">
        <v>545</v>
      </c>
      <c r="D424" s="92" t="s">
        <v>442</v>
      </c>
      <c r="E424" s="114">
        <v>812028014002</v>
      </c>
      <c r="F424" s="95">
        <v>229</v>
      </c>
      <c r="G424" s="96">
        <f>PRODUCT(F424,0.6)</f>
        <v>137.4</v>
      </c>
      <c r="H424" s="125"/>
    </row>
    <row r="425" spans="1:8" x14ac:dyDescent="0.45">
      <c r="A425" s="90"/>
      <c r="B425" s="132" t="s">
        <v>546</v>
      </c>
      <c r="C425" s="93" t="s">
        <v>545</v>
      </c>
      <c r="D425" s="92" t="s">
        <v>94</v>
      </c>
      <c r="E425" s="114">
        <v>812028014019</v>
      </c>
      <c r="F425" s="95">
        <v>229</v>
      </c>
      <c r="G425" s="96">
        <f>PRODUCT(F425,0.6)</f>
        <v>137.4</v>
      </c>
      <c r="H425" s="125"/>
    </row>
    <row r="426" spans="1:8" x14ac:dyDescent="0.45">
      <c r="A426" s="98"/>
      <c r="B426" s="132" t="s">
        <v>547</v>
      </c>
      <c r="C426" s="93" t="s">
        <v>545</v>
      </c>
      <c r="D426" s="92" t="s">
        <v>435</v>
      </c>
      <c r="E426" s="114">
        <v>812028014026</v>
      </c>
      <c r="F426" s="95">
        <v>229</v>
      </c>
      <c r="G426" s="96">
        <f>PRODUCT(F426,0.6)</f>
        <v>137.4</v>
      </c>
      <c r="H426" s="125"/>
    </row>
    <row r="427" spans="1:8" x14ac:dyDescent="0.45">
      <c r="A427" s="98"/>
      <c r="B427" s="132" t="s">
        <v>548</v>
      </c>
      <c r="C427" s="93" t="s">
        <v>545</v>
      </c>
      <c r="D427" s="92" t="s">
        <v>44</v>
      </c>
      <c r="E427" s="114">
        <v>812028016969</v>
      </c>
      <c r="F427" s="95">
        <v>249</v>
      </c>
      <c r="G427" s="96">
        <f>PRODUCT(F427,0.6)</f>
        <v>149.4</v>
      </c>
      <c r="H427" s="125"/>
    </row>
    <row r="428" spans="1:8" s="49" customFormat="1" x14ac:dyDescent="0.45">
      <c r="A428" s="42"/>
      <c r="B428" s="43"/>
      <c r="C428" s="44"/>
      <c r="D428" s="44"/>
      <c r="E428" s="45"/>
      <c r="F428" s="46"/>
      <c r="G428" s="47"/>
      <c r="H428" s="48"/>
    </row>
    <row r="429" spans="1:8" x14ac:dyDescent="0.45">
      <c r="A429" s="120"/>
      <c r="B429" s="91" t="s">
        <v>549</v>
      </c>
      <c r="C429" s="93" t="s">
        <v>550</v>
      </c>
      <c r="D429" s="92" t="s">
        <v>9</v>
      </c>
      <c r="E429" s="114">
        <v>812028011797</v>
      </c>
      <c r="F429" s="95">
        <v>349</v>
      </c>
      <c r="G429" s="96">
        <f t="shared" ref="G429:G432" si="53">PRODUCT(F429,0.6)</f>
        <v>209.4</v>
      </c>
      <c r="H429" s="92" t="s">
        <v>551</v>
      </c>
    </row>
    <row r="430" spans="1:8" x14ac:dyDescent="0.45">
      <c r="A430" s="90"/>
      <c r="B430" s="91" t="s">
        <v>552</v>
      </c>
      <c r="C430" s="93" t="s">
        <v>550</v>
      </c>
      <c r="D430" s="92" t="s">
        <v>442</v>
      </c>
      <c r="E430" s="114">
        <v>812028011780</v>
      </c>
      <c r="F430" s="95">
        <v>349</v>
      </c>
      <c r="G430" s="96">
        <f t="shared" si="53"/>
        <v>209.4</v>
      </c>
      <c r="H430" s="92" t="s">
        <v>431</v>
      </c>
    </row>
    <row r="431" spans="1:8" x14ac:dyDescent="0.45">
      <c r="A431" s="90"/>
      <c r="B431" s="91" t="s">
        <v>553</v>
      </c>
      <c r="C431" s="93" t="s">
        <v>550</v>
      </c>
      <c r="D431" s="92" t="s">
        <v>94</v>
      </c>
      <c r="E431" s="114">
        <v>812028011773</v>
      </c>
      <c r="F431" s="95">
        <v>349</v>
      </c>
      <c r="G431" s="96">
        <f t="shared" si="53"/>
        <v>209.4</v>
      </c>
      <c r="H431" s="92" t="s">
        <v>431</v>
      </c>
    </row>
    <row r="432" spans="1:8" x14ac:dyDescent="0.45">
      <c r="A432" s="90"/>
      <c r="B432" s="91" t="s">
        <v>554</v>
      </c>
      <c r="C432" s="93" t="s">
        <v>550</v>
      </c>
      <c r="D432" s="92" t="s">
        <v>435</v>
      </c>
      <c r="E432" s="114">
        <v>812028013388</v>
      </c>
      <c r="F432" s="95">
        <v>349</v>
      </c>
      <c r="G432" s="96">
        <f t="shared" si="53"/>
        <v>209.4</v>
      </c>
      <c r="H432" s="92" t="s">
        <v>431</v>
      </c>
    </row>
    <row r="433" spans="1:8" x14ac:dyDescent="0.45">
      <c r="A433" s="98"/>
      <c r="B433" s="91" t="s">
        <v>555</v>
      </c>
      <c r="C433" s="93" t="s">
        <v>550</v>
      </c>
      <c r="D433" s="92" t="s">
        <v>44</v>
      </c>
      <c r="E433" s="114">
        <v>812028012787</v>
      </c>
      <c r="F433" s="95">
        <v>379</v>
      </c>
      <c r="G433" s="96">
        <f>PRODUCT(F433,0.6)</f>
        <v>227.4</v>
      </c>
      <c r="H433" s="92" t="s">
        <v>431</v>
      </c>
    </row>
    <row r="434" spans="1:8" s="49" customFormat="1" x14ac:dyDescent="0.45">
      <c r="A434" s="42"/>
      <c r="B434" s="43"/>
      <c r="C434" s="44"/>
      <c r="D434" s="44"/>
      <c r="E434" s="45"/>
      <c r="F434" s="46"/>
      <c r="G434" s="47"/>
      <c r="H434" s="48"/>
    </row>
    <row r="435" spans="1:8" x14ac:dyDescent="0.45">
      <c r="A435" s="120"/>
      <c r="B435" s="91" t="s">
        <v>556</v>
      </c>
      <c r="C435" s="93" t="s">
        <v>557</v>
      </c>
      <c r="D435" s="92" t="s">
        <v>9</v>
      </c>
      <c r="E435" s="114">
        <v>899126000885</v>
      </c>
      <c r="F435" s="95">
        <v>429</v>
      </c>
      <c r="G435" s="96">
        <f>PRODUCT(F435,0.6)</f>
        <v>257.39999999999998</v>
      </c>
      <c r="H435" s="92" t="s">
        <v>551</v>
      </c>
    </row>
    <row r="436" spans="1:8" x14ac:dyDescent="0.45">
      <c r="A436" s="90"/>
      <c r="B436" s="91" t="s">
        <v>558</v>
      </c>
      <c r="C436" s="93" t="s">
        <v>557</v>
      </c>
      <c r="D436" s="92" t="s">
        <v>442</v>
      </c>
      <c r="E436" s="114">
        <v>899126000328</v>
      </c>
      <c r="F436" s="95">
        <v>429</v>
      </c>
      <c r="G436" s="96">
        <f>PRODUCT(F436,0.6)</f>
        <v>257.39999999999998</v>
      </c>
      <c r="H436" s="92" t="s">
        <v>431</v>
      </c>
    </row>
    <row r="437" spans="1:8" x14ac:dyDescent="0.45">
      <c r="A437" s="90"/>
      <c r="B437" s="91" t="s">
        <v>559</v>
      </c>
      <c r="C437" s="93" t="s">
        <v>557</v>
      </c>
      <c r="D437" s="92" t="s">
        <v>94</v>
      </c>
      <c r="E437" s="114">
        <v>812028011070</v>
      </c>
      <c r="F437" s="95">
        <v>429</v>
      </c>
      <c r="G437" s="96">
        <f>PRODUCT(F437,0.6)</f>
        <v>257.39999999999998</v>
      </c>
      <c r="H437" s="92" t="s">
        <v>431</v>
      </c>
    </row>
    <row r="438" spans="1:8" x14ac:dyDescent="0.45">
      <c r="A438" s="90"/>
      <c r="B438" s="91" t="s">
        <v>560</v>
      </c>
      <c r="C438" s="93" t="s">
        <v>557</v>
      </c>
      <c r="D438" s="92" t="s">
        <v>435</v>
      </c>
      <c r="E438" s="114">
        <v>812028014170</v>
      </c>
      <c r="F438" s="95">
        <v>429</v>
      </c>
      <c r="G438" s="96">
        <f>PRODUCT(F438,0.6)</f>
        <v>257.39999999999998</v>
      </c>
      <c r="H438" s="92" t="s">
        <v>431</v>
      </c>
    </row>
    <row r="439" spans="1:8" x14ac:dyDescent="0.45">
      <c r="A439" s="98"/>
      <c r="B439" s="91" t="s">
        <v>561</v>
      </c>
      <c r="C439" s="93" t="s">
        <v>557</v>
      </c>
      <c r="D439" s="92" t="s">
        <v>44</v>
      </c>
      <c r="E439" s="114">
        <v>812028012541</v>
      </c>
      <c r="F439" s="95">
        <v>449</v>
      </c>
      <c r="G439" s="96">
        <f>PRODUCT(F439,0.6)</f>
        <v>269.39999999999998</v>
      </c>
      <c r="H439" s="92" t="s">
        <v>431</v>
      </c>
    </row>
    <row r="440" spans="1:8" s="49" customFormat="1" x14ac:dyDescent="0.45">
      <c r="A440" s="42"/>
      <c r="B440" s="43"/>
      <c r="C440" s="44"/>
      <c r="D440" s="44"/>
      <c r="E440" s="45"/>
      <c r="F440" s="46"/>
      <c r="G440" s="47"/>
      <c r="H440" s="48"/>
    </row>
    <row r="441" spans="1:8" x14ac:dyDescent="0.45">
      <c r="A441" s="120"/>
      <c r="B441" s="91" t="s">
        <v>562</v>
      </c>
      <c r="C441" s="93" t="s">
        <v>563</v>
      </c>
      <c r="D441" s="92" t="s">
        <v>9</v>
      </c>
      <c r="E441" s="114">
        <v>812028014279</v>
      </c>
      <c r="F441" s="95">
        <v>489</v>
      </c>
      <c r="G441" s="96">
        <f t="shared" ref="G441:G445" si="54">PRODUCT(F441,0.6)</f>
        <v>293.39999999999998</v>
      </c>
      <c r="H441" s="92" t="s">
        <v>564</v>
      </c>
    </row>
    <row r="442" spans="1:8" x14ac:dyDescent="0.45">
      <c r="A442" s="90"/>
      <c r="B442" s="91" t="s">
        <v>565</v>
      </c>
      <c r="C442" s="93" t="s">
        <v>563</v>
      </c>
      <c r="D442" s="92" t="s">
        <v>94</v>
      </c>
      <c r="E442" s="114">
        <v>812028011599</v>
      </c>
      <c r="F442" s="95">
        <v>489</v>
      </c>
      <c r="G442" s="96">
        <f t="shared" si="54"/>
        <v>293.39999999999998</v>
      </c>
      <c r="H442" s="92" t="s">
        <v>431</v>
      </c>
    </row>
    <row r="443" spans="1:8" x14ac:dyDescent="0.45">
      <c r="A443" s="90"/>
      <c r="B443" s="91" t="s">
        <v>566</v>
      </c>
      <c r="C443" s="93" t="s">
        <v>563</v>
      </c>
      <c r="D443" s="92" t="s">
        <v>442</v>
      </c>
      <c r="E443" s="114">
        <v>812028011605</v>
      </c>
      <c r="F443" s="95">
        <v>489</v>
      </c>
      <c r="G443" s="96">
        <f t="shared" si="54"/>
        <v>293.39999999999998</v>
      </c>
      <c r="H443" s="92" t="s">
        <v>431</v>
      </c>
    </row>
    <row r="444" spans="1:8" x14ac:dyDescent="0.45">
      <c r="A444" s="90"/>
      <c r="B444" s="91" t="s">
        <v>567</v>
      </c>
      <c r="C444" s="93" t="s">
        <v>563</v>
      </c>
      <c r="D444" s="92" t="s">
        <v>435</v>
      </c>
      <c r="E444" s="114">
        <v>812028011612</v>
      </c>
      <c r="F444" s="95">
        <v>489</v>
      </c>
      <c r="G444" s="96">
        <f t="shared" si="54"/>
        <v>293.39999999999998</v>
      </c>
      <c r="H444" s="92" t="s">
        <v>431</v>
      </c>
    </row>
    <row r="445" spans="1:8" x14ac:dyDescent="0.45">
      <c r="A445" s="98"/>
      <c r="B445" s="91" t="s">
        <v>568</v>
      </c>
      <c r="C445" s="93" t="s">
        <v>563</v>
      </c>
      <c r="D445" s="92" t="s">
        <v>44</v>
      </c>
      <c r="E445" s="114">
        <v>812028012558</v>
      </c>
      <c r="F445" s="95">
        <v>529</v>
      </c>
      <c r="G445" s="96">
        <f t="shared" si="54"/>
        <v>317.39999999999998</v>
      </c>
      <c r="H445" s="92" t="s">
        <v>431</v>
      </c>
    </row>
    <row r="446" spans="1:8" s="49" customFormat="1" x14ac:dyDescent="0.45">
      <c r="A446" s="42"/>
      <c r="B446" s="43"/>
      <c r="C446" s="44"/>
      <c r="D446" s="44"/>
      <c r="E446" s="45"/>
      <c r="F446" s="46"/>
      <c r="G446" s="47"/>
      <c r="H446" s="48"/>
    </row>
    <row r="447" spans="1:8" x14ac:dyDescent="0.45">
      <c r="A447" s="120"/>
      <c r="B447" s="91" t="s">
        <v>569</v>
      </c>
      <c r="C447" s="93" t="s">
        <v>570</v>
      </c>
      <c r="D447" s="92" t="s">
        <v>442</v>
      </c>
      <c r="E447" s="114">
        <v>899126000519</v>
      </c>
      <c r="F447" s="95">
        <v>289</v>
      </c>
      <c r="G447" s="96">
        <f>PRODUCT(F447,0.6)</f>
        <v>173.4</v>
      </c>
      <c r="H447" s="92" t="s">
        <v>551</v>
      </c>
    </row>
    <row r="448" spans="1:8" x14ac:dyDescent="0.45">
      <c r="A448" s="90"/>
      <c r="B448" s="91"/>
      <c r="C448" s="93"/>
      <c r="D448" s="92"/>
      <c r="E448" s="114"/>
      <c r="F448" s="95"/>
      <c r="G448" s="96"/>
      <c r="H448" s="92"/>
    </row>
    <row r="449" spans="1:8" x14ac:dyDescent="0.45">
      <c r="A449" s="98"/>
      <c r="B449" s="143"/>
      <c r="C449" s="144"/>
      <c r="D449" s="115"/>
      <c r="E449" s="114"/>
      <c r="F449" s="95"/>
      <c r="G449" s="96"/>
      <c r="H449" s="115"/>
    </row>
    <row r="450" spans="1:8" s="49" customFormat="1" x14ac:dyDescent="0.45">
      <c r="A450" s="42"/>
      <c r="B450" s="43"/>
      <c r="C450" s="44"/>
      <c r="D450" s="44"/>
      <c r="E450" s="45"/>
      <c r="F450" s="46"/>
      <c r="G450" s="47"/>
      <c r="H450" s="48"/>
    </row>
    <row r="451" spans="1:8" x14ac:dyDescent="0.45">
      <c r="A451" s="90"/>
      <c r="B451" s="91" t="s">
        <v>571</v>
      </c>
      <c r="C451" s="93" t="s">
        <v>572</v>
      </c>
      <c r="D451" s="92" t="s">
        <v>82</v>
      </c>
      <c r="E451" s="114">
        <v>812028016976</v>
      </c>
      <c r="F451" s="95">
        <v>189</v>
      </c>
      <c r="G451" s="96">
        <f t="shared" ref="G451:G456" si="55">PRODUCT(F451,0.6)</f>
        <v>113.39999999999999</v>
      </c>
      <c r="H451" s="125"/>
    </row>
    <row r="452" spans="1:8" x14ac:dyDescent="0.45">
      <c r="A452" s="90"/>
      <c r="B452" s="91" t="s">
        <v>573</v>
      </c>
      <c r="C452" s="93" t="s">
        <v>572</v>
      </c>
      <c r="D452" s="92" t="s">
        <v>88</v>
      </c>
      <c r="E452" s="114">
        <v>812028016532</v>
      </c>
      <c r="F452" s="95">
        <v>189</v>
      </c>
      <c r="G452" s="96">
        <f t="shared" si="55"/>
        <v>113.39999999999999</v>
      </c>
      <c r="H452" s="125"/>
    </row>
    <row r="453" spans="1:8" x14ac:dyDescent="0.45">
      <c r="A453" s="90"/>
      <c r="B453" s="91" t="s">
        <v>574</v>
      </c>
      <c r="C453" s="93" t="s">
        <v>572</v>
      </c>
      <c r="D453" s="92" t="s">
        <v>71</v>
      </c>
      <c r="E453" s="109">
        <v>812028019076</v>
      </c>
      <c r="F453" s="95">
        <v>189</v>
      </c>
      <c r="G453" s="96">
        <f t="shared" si="55"/>
        <v>113.39999999999999</v>
      </c>
      <c r="H453" s="125"/>
    </row>
    <row r="454" spans="1:8" x14ac:dyDescent="0.45">
      <c r="A454" s="90"/>
      <c r="B454" s="91" t="s">
        <v>575</v>
      </c>
      <c r="C454" s="93" t="s">
        <v>572</v>
      </c>
      <c r="D454" s="121" t="s">
        <v>576</v>
      </c>
      <c r="E454" s="114">
        <v>812028012374</v>
      </c>
      <c r="F454" s="95">
        <v>189</v>
      </c>
      <c r="G454" s="96">
        <f t="shared" si="55"/>
        <v>113.39999999999999</v>
      </c>
      <c r="H454" s="125"/>
    </row>
    <row r="455" spans="1:8" x14ac:dyDescent="0.45">
      <c r="A455" s="90"/>
      <c r="B455" s="91" t="s">
        <v>577</v>
      </c>
      <c r="C455" s="93" t="s">
        <v>572</v>
      </c>
      <c r="D455" s="121" t="s">
        <v>94</v>
      </c>
      <c r="E455" s="114">
        <v>812028013876</v>
      </c>
      <c r="F455" s="95">
        <v>189</v>
      </c>
      <c r="G455" s="96">
        <f t="shared" si="55"/>
        <v>113.39999999999999</v>
      </c>
      <c r="H455" s="125"/>
    </row>
    <row r="456" spans="1:8" x14ac:dyDescent="0.45">
      <c r="A456" s="98"/>
      <c r="B456" s="91" t="s">
        <v>578</v>
      </c>
      <c r="C456" s="93" t="s">
        <v>572</v>
      </c>
      <c r="D456" s="121" t="s">
        <v>435</v>
      </c>
      <c r="E456" s="114">
        <v>812028013883</v>
      </c>
      <c r="F456" s="95">
        <v>189</v>
      </c>
      <c r="G456" s="96">
        <f t="shared" si="55"/>
        <v>113.39999999999999</v>
      </c>
      <c r="H456" s="125"/>
    </row>
    <row r="457" spans="1:8" s="49" customFormat="1" x14ac:dyDescent="0.45">
      <c r="A457" s="42"/>
      <c r="B457" s="43"/>
      <c r="C457" s="44"/>
      <c r="D457" s="44"/>
      <c r="E457" s="45"/>
      <c r="F457" s="46"/>
      <c r="G457" s="47"/>
      <c r="H457" s="48"/>
    </row>
    <row r="458" spans="1:8" x14ac:dyDescent="0.45">
      <c r="A458" s="120"/>
      <c r="B458" s="91" t="s">
        <v>579</v>
      </c>
      <c r="C458" s="93" t="s">
        <v>580</v>
      </c>
      <c r="D458" s="92" t="s">
        <v>581</v>
      </c>
      <c r="E458" s="114">
        <v>812028013029</v>
      </c>
      <c r="F458" s="95">
        <v>429</v>
      </c>
      <c r="G458" s="96">
        <f>PRODUCT(F458,0.6)</f>
        <v>257.39999999999998</v>
      </c>
      <c r="H458" s="92" t="s">
        <v>492</v>
      </c>
    </row>
    <row r="459" spans="1:8" x14ac:dyDescent="0.45">
      <c r="A459" s="120"/>
      <c r="B459" s="91" t="s">
        <v>582</v>
      </c>
      <c r="C459" s="93" t="s">
        <v>580</v>
      </c>
      <c r="D459" s="92" t="s">
        <v>583</v>
      </c>
      <c r="E459" s="114">
        <v>812028016297</v>
      </c>
      <c r="F459" s="95">
        <v>429</v>
      </c>
      <c r="G459" s="96">
        <f>PRODUCT(F459,0.6)</f>
        <v>257.39999999999998</v>
      </c>
      <c r="H459" s="92" t="s">
        <v>431</v>
      </c>
    </row>
    <row r="460" spans="1:8" x14ac:dyDescent="0.45">
      <c r="A460" s="90"/>
      <c r="B460" s="91" t="s">
        <v>584</v>
      </c>
      <c r="C460" s="93" t="s">
        <v>580</v>
      </c>
      <c r="D460" s="92" t="s">
        <v>585</v>
      </c>
      <c r="E460" s="114">
        <v>812028016488</v>
      </c>
      <c r="F460" s="95">
        <v>429</v>
      </c>
      <c r="G460" s="96">
        <f>PRODUCT(F460,0.6)</f>
        <v>257.39999999999998</v>
      </c>
      <c r="H460" s="92" t="s">
        <v>431</v>
      </c>
    </row>
    <row r="461" spans="1:8" x14ac:dyDescent="0.45">
      <c r="A461" s="90"/>
      <c r="B461" s="91"/>
      <c r="C461" s="93"/>
      <c r="D461" s="92"/>
      <c r="E461" s="114"/>
      <c r="F461" s="95"/>
      <c r="G461" s="96"/>
      <c r="H461" s="92"/>
    </row>
    <row r="462" spans="1:8" s="49" customFormat="1" x14ac:dyDescent="0.45">
      <c r="A462" s="42"/>
      <c r="B462" s="43"/>
      <c r="C462" s="44"/>
      <c r="D462" s="44"/>
      <c r="E462" s="45"/>
      <c r="F462" s="46"/>
      <c r="G462" s="47"/>
      <c r="H462" s="48"/>
    </row>
    <row r="463" spans="1:8" x14ac:dyDescent="0.45">
      <c r="A463" s="90"/>
      <c r="B463" s="91" t="s">
        <v>586</v>
      </c>
      <c r="C463" s="93" t="s">
        <v>587</v>
      </c>
      <c r="D463" s="92" t="s">
        <v>82</v>
      </c>
      <c r="E463" s="114">
        <v>812028016983</v>
      </c>
      <c r="F463" s="95">
        <v>329</v>
      </c>
      <c r="G463" s="96">
        <f t="shared" ref="G463:G466" si="56">PRODUCT(F463,0.6)</f>
        <v>197.4</v>
      </c>
      <c r="H463" s="125"/>
    </row>
    <row r="464" spans="1:8" x14ac:dyDescent="0.45">
      <c r="A464" s="90"/>
      <c r="B464" s="91" t="s">
        <v>588</v>
      </c>
      <c r="C464" s="93" t="s">
        <v>587</v>
      </c>
      <c r="D464" s="92" t="s">
        <v>88</v>
      </c>
      <c r="E464" s="114">
        <v>812028016990</v>
      </c>
      <c r="F464" s="95">
        <v>329</v>
      </c>
      <c r="G464" s="96">
        <f t="shared" si="56"/>
        <v>197.4</v>
      </c>
      <c r="H464" s="125"/>
    </row>
    <row r="465" spans="1:8" x14ac:dyDescent="0.45">
      <c r="A465" s="90"/>
      <c r="B465" s="91" t="s">
        <v>589</v>
      </c>
      <c r="C465" s="93" t="s">
        <v>587</v>
      </c>
      <c r="D465" s="92" t="s">
        <v>71</v>
      </c>
      <c r="E465" s="109">
        <v>812028019083</v>
      </c>
      <c r="F465" s="95">
        <v>329</v>
      </c>
      <c r="G465" s="96">
        <f t="shared" si="56"/>
        <v>197.4</v>
      </c>
      <c r="H465" s="125"/>
    </row>
    <row r="466" spans="1:8" x14ac:dyDescent="0.45">
      <c r="A466" s="90"/>
      <c r="B466" s="91" t="s">
        <v>590</v>
      </c>
      <c r="C466" s="93" t="s">
        <v>587</v>
      </c>
      <c r="D466" s="92" t="s">
        <v>94</v>
      </c>
      <c r="E466" s="70">
        <v>810039450734</v>
      </c>
      <c r="F466" s="95">
        <v>329</v>
      </c>
      <c r="G466" s="96">
        <f t="shared" si="56"/>
        <v>197.4</v>
      </c>
      <c r="H466" s="125"/>
    </row>
    <row r="467" spans="1:8" x14ac:dyDescent="0.45">
      <c r="A467" s="90"/>
      <c r="B467" s="91" t="s">
        <v>591</v>
      </c>
      <c r="C467" s="93" t="s">
        <v>587</v>
      </c>
      <c r="D467" s="92" t="s">
        <v>435</v>
      </c>
      <c r="E467" s="70">
        <v>810039450741</v>
      </c>
      <c r="F467" s="95">
        <v>329</v>
      </c>
      <c r="G467" s="96">
        <f>PRODUCT(F467,0.6)</f>
        <v>197.4</v>
      </c>
      <c r="H467" s="125"/>
    </row>
    <row r="468" spans="1:8" s="49" customFormat="1" x14ac:dyDescent="0.45">
      <c r="A468" s="42"/>
      <c r="B468" s="43"/>
      <c r="C468" s="44"/>
      <c r="D468" s="44"/>
      <c r="E468" s="45"/>
      <c r="F468" s="46"/>
      <c r="G468" s="47"/>
      <c r="H468" s="48"/>
    </row>
    <row r="469" spans="1:8" x14ac:dyDescent="0.45">
      <c r="A469" s="120"/>
      <c r="B469" s="132" t="s">
        <v>592</v>
      </c>
      <c r="C469" s="93" t="s">
        <v>593</v>
      </c>
      <c r="D469" s="92" t="s">
        <v>498</v>
      </c>
      <c r="E469" s="114">
        <v>812028013975</v>
      </c>
      <c r="F469" s="95">
        <v>329</v>
      </c>
      <c r="G469" s="96">
        <f>PRODUCT(F469,0.6)</f>
        <v>197.4</v>
      </c>
      <c r="H469" s="125"/>
    </row>
    <row r="470" spans="1:8" x14ac:dyDescent="0.45">
      <c r="A470" s="90"/>
      <c r="B470" s="132" t="s">
        <v>594</v>
      </c>
      <c r="C470" s="93" t="s">
        <v>593</v>
      </c>
      <c r="D470" s="92" t="s">
        <v>94</v>
      </c>
      <c r="E470" s="114">
        <v>812028013982</v>
      </c>
      <c r="F470" s="95">
        <v>329</v>
      </c>
      <c r="G470" s="96">
        <f>PRODUCT(F470,0.6)</f>
        <v>197.4</v>
      </c>
      <c r="H470" s="125"/>
    </row>
    <row r="471" spans="1:8" x14ac:dyDescent="0.45">
      <c r="A471" s="90"/>
      <c r="B471" s="132" t="s">
        <v>595</v>
      </c>
      <c r="C471" s="93" t="s">
        <v>593</v>
      </c>
      <c r="D471" s="92" t="s">
        <v>435</v>
      </c>
      <c r="E471" s="114">
        <v>812028013999</v>
      </c>
      <c r="F471" s="95">
        <v>329</v>
      </c>
      <c r="G471" s="96">
        <f>PRODUCT(F471,0.6)</f>
        <v>197.4</v>
      </c>
      <c r="H471" s="125"/>
    </row>
    <row r="472" spans="1:8" x14ac:dyDescent="0.45">
      <c r="A472" s="98"/>
      <c r="B472" s="132" t="s">
        <v>596</v>
      </c>
      <c r="C472" s="93" t="s">
        <v>593</v>
      </c>
      <c r="D472" s="92" t="s">
        <v>44</v>
      </c>
      <c r="E472" s="114">
        <v>812028014453</v>
      </c>
      <c r="F472" s="95">
        <v>349</v>
      </c>
      <c r="G472" s="96">
        <f>PRODUCT(F472,0.6)</f>
        <v>209.4</v>
      </c>
      <c r="H472" s="125"/>
    </row>
    <row r="473" spans="1:8" s="49" customFormat="1" x14ac:dyDescent="0.45">
      <c r="A473" s="42"/>
      <c r="B473" s="43"/>
      <c r="C473" s="44"/>
      <c r="D473" s="44"/>
      <c r="E473" s="45"/>
      <c r="F473" s="46"/>
      <c r="G473" s="47"/>
      <c r="H473" s="48"/>
    </row>
    <row r="474" spans="1:8" s="71" customFormat="1" x14ac:dyDescent="0.45">
      <c r="A474" s="120"/>
      <c r="B474" s="139" t="s">
        <v>597</v>
      </c>
      <c r="C474" s="136" t="s">
        <v>598</v>
      </c>
      <c r="D474" s="134" t="s">
        <v>9</v>
      </c>
      <c r="E474" s="140">
        <v>812028016013</v>
      </c>
      <c r="F474" s="95">
        <v>549</v>
      </c>
      <c r="G474" s="141">
        <f t="shared" ref="G474:G478" si="57">PRODUCT(F474,0.6)</f>
        <v>329.4</v>
      </c>
      <c r="H474" s="134" t="s">
        <v>599</v>
      </c>
    </row>
    <row r="475" spans="1:8" s="71" customFormat="1" x14ac:dyDescent="0.45">
      <c r="A475" s="90"/>
      <c r="B475" s="139" t="s">
        <v>600</v>
      </c>
      <c r="C475" s="136" t="s">
        <v>598</v>
      </c>
      <c r="D475" s="134" t="s">
        <v>498</v>
      </c>
      <c r="E475" s="140">
        <v>812028011896</v>
      </c>
      <c r="F475" s="95">
        <v>549</v>
      </c>
      <c r="G475" s="141">
        <f t="shared" si="57"/>
        <v>329.4</v>
      </c>
      <c r="H475" s="134" t="s">
        <v>431</v>
      </c>
    </row>
    <row r="476" spans="1:8" s="71" customFormat="1" x14ac:dyDescent="0.45">
      <c r="A476" s="90"/>
      <c r="B476" s="139" t="s">
        <v>601</v>
      </c>
      <c r="C476" s="136" t="s">
        <v>598</v>
      </c>
      <c r="D476" s="134" t="s">
        <v>94</v>
      </c>
      <c r="E476" s="140">
        <v>812028011889</v>
      </c>
      <c r="F476" s="95">
        <v>549</v>
      </c>
      <c r="G476" s="141">
        <f t="shared" si="57"/>
        <v>329.4</v>
      </c>
      <c r="H476" s="134" t="s">
        <v>431</v>
      </c>
    </row>
    <row r="477" spans="1:8" s="71" customFormat="1" x14ac:dyDescent="0.45">
      <c r="A477" s="90"/>
      <c r="B477" s="139" t="s">
        <v>602</v>
      </c>
      <c r="C477" s="136" t="s">
        <v>598</v>
      </c>
      <c r="D477" s="134" t="s">
        <v>435</v>
      </c>
      <c r="E477" s="140">
        <v>812028013449</v>
      </c>
      <c r="F477" s="95">
        <v>549</v>
      </c>
      <c r="G477" s="141">
        <f t="shared" si="57"/>
        <v>329.4</v>
      </c>
      <c r="H477" s="134" t="s">
        <v>431</v>
      </c>
    </row>
    <row r="478" spans="1:8" x14ac:dyDescent="0.45">
      <c r="A478" s="98"/>
      <c r="B478" s="91" t="s">
        <v>603</v>
      </c>
      <c r="C478" s="93" t="s">
        <v>598</v>
      </c>
      <c r="D478" s="92" t="s">
        <v>44</v>
      </c>
      <c r="E478" s="114">
        <v>812028013432</v>
      </c>
      <c r="F478" s="95">
        <v>589</v>
      </c>
      <c r="G478" s="96">
        <f t="shared" si="57"/>
        <v>353.4</v>
      </c>
      <c r="H478" s="92" t="s">
        <v>431</v>
      </c>
    </row>
    <row r="479" spans="1:8" s="49" customFormat="1" x14ac:dyDescent="0.45">
      <c r="A479" s="42"/>
      <c r="B479" s="43"/>
      <c r="C479" s="44"/>
      <c r="D479" s="44"/>
      <c r="E479" s="45"/>
      <c r="F479" s="46"/>
      <c r="G479" s="47"/>
      <c r="H479" s="48"/>
    </row>
    <row r="480" spans="1:8" x14ac:dyDescent="0.45">
      <c r="A480" s="120"/>
      <c r="B480" s="91" t="s">
        <v>604</v>
      </c>
      <c r="C480" s="92" t="s">
        <v>605</v>
      </c>
      <c r="D480" s="92" t="s">
        <v>9</v>
      </c>
      <c r="E480" s="114">
        <v>812028016327</v>
      </c>
      <c r="F480" s="95">
        <v>249</v>
      </c>
      <c r="G480" s="96">
        <f t="shared" ref="G480" si="58">PRODUCT(F480,0.6)</f>
        <v>149.4</v>
      </c>
      <c r="H480" s="92"/>
    </row>
    <row r="481" spans="1:8" x14ac:dyDescent="0.45">
      <c r="A481" s="90"/>
      <c r="B481" s="91" t="s">
        <v>606</v>
      </c>
      <c r="C481" s="92" t="s">
        <v>605</v>
      </c>
      <c r="D481" s="92" t="s">
        <v>498</v>
      </c>
      <c r="E481" s="114">
        <v>812028016334</v>
      </c>
      <c r="F481" s="95">
        <v>249</v>
      </c>
      <c r="G481" s="96">
        <f>PRODUCT(F481,0.6)</f>
        <v>149.4</v>
      </c>
      <c r="H481" s="115"/>
    </row>
    <row r="482" spans="1:8" x14ac:dyDescent="0.45">
      <c r="A482" s="90"/>
      <c r="B482" s="91" t="s">
        <v>607</v>
      </c>
      <c r="C482" s="92" t="s">
        <v>605</v>
      </c>
      <c r="D482" s="92" t="s">
        <v>94</v>
      </c>
      <c r="E482" s="114">
        <v>812028016341</v>
      </c>
      <c r="F482" s="95">
        <v>249</v>
      </c>
      <c r="G482" s="96">
        <f>PRODUCT(F482,0.6)</f>
        <v>149.4</v>
      </c>
      <c r="H482" s="115"/>
    </row>
    <row r="483" spans="1:8" x14ac:dyDescent="0.45">
      <c r="A483" s="90"/>
      <c r="B483" s="91" t="s">
        <v>608</v>
      </c>
      <c r="C483" s="92" t="s">
        <v>605</v>
      </c>
      <c r="D483" s="92" t="s">
        <v>435</v>
      </c>
      <c r="E483" s="114">
        <v>812028016358</v>
      </c>
      <c r="F483" s="95">
        <v>249</v>
      </c>
      <c r="G483" s="96">
        <f>PRODUCT(F483,0.6)</f>
        <v>149.4</v>
      </c>
      <c r="H483" s="115"/>
    </row>
    <row r="484" spans="1:8" x14ac:dyDescent="0.45">
      <c r="A484" s="98"/>
      <c r="B484" s="91" t="s">
        <v>609</v>
      </c>
      <c r="C484" s="92" t="s">
        <v>605</v>
      </c>
      <c r="D484" s="92" t="s">
        <v>44</v>
      </c>
      <c r="E484" s="114">
        <v>812028016365</v>
      </c>
      <c r="F484" s="95">
        <v>269</v>
      </c>
      <c r="G484" s="96">
        <f>PRODUCT(F484,0.6)</f>
        <v>161.4</v>
      </c>
      <c r="H484" s="115"/>
    </row>
    <row r="485" spans="1:8" s="49" customFormat="1" x14ac:dyDescent="0.45">
      <c r="A485" s="42"/>
      <c r="B485" s="43"/>
      <c r="C485" s="44"/>
      <c r="D485" s="44"/>
      <c r="E485" s="45"/>
      <c r="F485" s="46"/>
      <c r="G485" s="47"/>
      <c r="H485" s="48"/>
    </row>
    <row r="486" spans="1:8" x14ac:dyDescent="0.45">
      <c r="A486" s="90"/>
      <c r="B486" s="91" t="s">
        <v>610</v>
      </c>
      <c r="C486" s="93" t="s">
        <v>611</v>
      </c>
      <c r="D486" s="92" t="s">
        <v>82</v>
      </c>
      <c r="E486" s="114">
        <v>812028017003</v>
      </c>
      <c r="F486" s="95">
        <v>349</v>
      </c>
      <c r="G486" s="96">
        <f>PRODUCT(F486,0.6)</f>
        <v>209.4</v>
      </c>
      <c r="H486" s="115"/>
    </row>
    <row r="487" spans="1:8" x14ac:dyDescent="0.45">
      <c r="A487" s="90"/>
      <c r="B487" s="91" t="s">
        <v>612</v>
      </c>
      <c r="C487" s="93" t="s">
        <v>611</v>
      </c>
      <c r="D487" s="92" t="s">
        <v>71</v>
      </c>
      <c r="E487" s="109">
        <v>812028019090</v>
      </c>
      <c r="F487" s="95">
        <v>349</v>
      </c>
      <c r="G487" s="96">
        <f>PRODUCT(F487,0.6)</f>
        <v>209.4</v>
      </c>
      <c r="H487" s="115"/>
    </row>
    <row r="488" spans="1:8" x14ac:dyDescent="0.45">
      <c r="A488" s="90"/>
      <c r="B488" s="91" t="s">
        <v>613</v>
      </c>
      <c r="C488" s="93" t="s">
        <v>611</v>
      </c>
      <c r="D488" s="92" t="s">
        <v>88</v>
      </c>
      <c r="E488" s="70">
        <v>810039450758</v>
      </c>
      <c r="F488" s="95">
        <v>349</v>
      </c>
      <c r="G488" s="96">
        <f>PRODUCT(F488,0.6)</f>
        <v>209.4</v>
      </c>
      <c r="H488" s="115"/>
    </row>
    <row r="489" spans="1:8" x14ac:dyDescent="0.45">
      <c r="A489" s="90"/>
      <c r="B489" s="91" t="s">
        <v>614</v>
      </c>
      <c r="C489" s="93" t="s">
        <v>611</v>
      </c>
      <c r="D489" s="92" t="s">
        <v>576</v>
      </c>
      <c r="E489" s="70">
        <v>810039450765</v>
      </c>
      <c r="F489" s="95">
        <v>349</v>
      </c>
      <c r="G489" s="96">
        <f>PRODUCT(F489,0.6)</f>
        <v>209.4</v>
      </c>
      <c r="H489" s="115"/>
    </row>
    <row r="490" spans="1:8" x14ac:dyDescent="0.45">
      <c r="A490" s="89"/>
      <c r="B490" s="52" t="s">
        <v>60</v>
      </c>
      <c r="C490" s="52" t="s">
        <v>392</v>
      </c>
      <c r="D490" s="52" t="s">
        <v>61</v>
      </c>
      <c r="E490" s="53" t="s">
        <v>62</v>
      </c>
      <c r="F490" s="54" t="s">
        <v>63</v>
      </c>
      <c r="G490" s="52" t="s">
        <v>64</v>
      </c>
      <c r="H490" s="55" t="s">
        <v>65</v>
      </c>
    </row>
    <row r="491" spans="1:8" s="49" customFormat="1" x14ac:dyDescent="0.45">
      <c r="A491" s="42"/>
      <c r="B491" s="43"/>
      <c r="C491" s="44"/>
      <c r="D491" s="44"/>
      <c r="E491" s="45"/>
      <c r="F491" s="46"/>
      <c r="G491" s="47"/>
      <c r="H491" s="48"/>
    </row>
    <row r="492" spans="1:8" x14ac:dyDescent="0.45">
      <c r="A492" s="145"/>
      <c r="B492" s="132" t="s">
        <v>615</v>
      </c>
      <c r="C492" s="93" t="s">
        <v>616</v>
      </c>
      <c r="D492" s="92" t="s">
        <v>9</v>
      </c>
      <c r="E492" s="94">
        <v>812028015078</v>
      </c>
      <c r="F492" s="95">
        <v>299</v>
      </c>
      <c r="G492" s="96">
        <f>PRODUCT(F492,0.6)</f>
        <v>179.4</v>
      </c>
      <c r="H492" s="125"/>
    </row>
    <row r="493" spans="1:8" x14ac:dyDescent="0.45">
      <c r="A493" s="98"/>
      <c r="B493" s="132" t="s">
        <v>617</v>
      </c>
      <c r="C493" s="93" t="s">
        <v>616</v>
      </c>
      <c r="D493" s="92" t="s">
        <v>94</v>
      </c>
      <c r="E493" s="94">
        <v>812028015085</v>
      </c>
      <c r="F493" s="95">
        <v>299</v>
      </c>
      <c r="G493" s="96">
        <f>PRODUCT(F493,0.6)</f>
        <v>179.4</v>
      </c>
      <c r="H493" s="125"/>
    </row>
    <row r="494" spans="1:8" s="49" customFormat="1" x14ac:dyDescent="0.45">
      <c r="A494" s="42"/>
      <c r="B494" s="43"/>
      <c r="C494" s="44"/>
      <c r="D494" s="44"/>
      <c r="E494" s="45"/>
      <c r="F494" s="46"/>
      <c r="G494" s="47"/>
      <c r="H494" s="48"/>
    </row>
    <row r="495" spans="1:8" x14ac:dyDescent="0.45">
      <c r="A495" s="120"/>
      <c r="B495" s="91" t="s">
        <v>618</v>
      </c>
      <c r="C495" s="93" t="s">
        <v>619</v>
      </c>
      <c r="D495" s="92" t="s">
        <v>620</v>
      </c>
      <c r="E495" s="114">
        <v>812028014460</v>
      </c>
      <c r="F495" s="95">
        <v>249</v>
      </c>
      <c r="G495" s="96">
        <f>PRODUCT(F495,0.6)</f>
        <v>149.4</v>
      </c>
      <c r="H495" s="115"/>
    </row>
    <row r="496" spans="1:8" x14ac:dyDescent="0.45">
      <c r="A496" s="90"/>
      <c r="B496" s="91" t="s">
        <v>621</v>
      </c>
      <c r="C496" s="93" t="s">
        <v>619</v>
      </c>
      <c r="D496" s="92" t="s">
        <v>94</v>
      </c>
      <c r="E496" s="146">
        <v>812028018949</v>
      </c>
      <c r="F496" s="95">
        <v>249</v>
      </c>
      <c r="G496" s="96">
        <f>PRODUCT(F496,0.6)</f>
        <v>149.4</v>
      </c>
      <c r="H496" s="115"/>
    </row>
    <row r="497" spans="1:8" x14ac:dyDescent="0.45">
      <c r="A497" s="98"/>
      <c r="B497" s="91" t="s">
        <v>622</v>
      </c>
      <c r="C497" s="93" t="s">
        <v>619</v>
      </c>
      <c r="D497" s="92" t="s">
        <v>623</v>
      </c>
      <c r="E497" s="114">
        <v>812028014484</v>
      </c>
      <c r="F497" s="95">
        <v>249</v>
      </c>
      <c r="G497" s="96">
        <f>PRODUCT(F497,0.6)</f>
        <v>149.4</v>
      </c>
      <c r="H497" s="115"/>
    </row>
    <row r="498" spans="1:8" s="71" customFormat="1" x14ac:dyDescent="0.45">
      <c r="A498" s="128"/>
      <c r="B498" s="139" t="s">
        <v>624</v>
      </c>
      <c r="C498" s="93" t="s">
        <v>619</v>
      </c>
      <c r="D498" s="134" t="s">
        <v>625</v>
      </c>
      <c r="E498" s="146">
        <v>812028014507</v>
      </c>
      <c r="F498" s="95">
        <v>249</v>
      </c>
      <c r="G498" s="96">
        <f>PRODUCT(F498,0.6)</f>
        <v>149.4</v>
      </c>
      <c r="H498" s="147"/>
    </row>
    <row r="499" spans="1:8" s="49" customFormat="1" x14ac:dyDescent="0.45">
      <c r="A499" s="42"/>
      <c r="B499" s="43"/>
      <c r="C499" s="44"/>
      <c r="D499" s="44"/>
      <c r="E499" s="45"/>
      <c r="F499" s="46"/>
      <c r="G499" s="47"/>
      <c r="H499" s="48"/>
    </row>
    <row r="500" spans="1:8" x14ac:dyDescent="0.45">
      <c r="A500" s="120"/>
      <c r="B500" s="91" t="s">
        <v>626</v>
      </c>
      <c r="C500" s="93" t="s">
        <v>627</v>
      </c>
      <c r="D500" s="92" t="s">
        <v>620</v>
      </c>
      <c r="E500" s="114">
        <v>899126000441</v>
      </c>
      <c r="F500" s="95">
        <v>299</v>
      </c>
      <c r="G500" s="96">
        <f>PRODUCT(F500,0.6)</f>
        <v>179.4</v>
      </c>
      <c r="H500" s="115"/>
    </row>
    <row r="501" spans="1:8" x14ac:dyDescent="0.45">
      <c r="A501" s="90"/>
      <c r="B501" s="91" t="s">
        <v>628</v>
      </c>
      <c r="C501" s="93" t="s">
        <v>627</v>
      </c>
      <c r="D501" s="92" t="s">
        <v>629</v>
      </c>
      <c r="E501" s="114">
        <v>812028014439</v>
      </c>
      <c r="F501" s="95">
        <v>299</v>
      </c>
      <c r="G501" s="96">
        <f>PRODUCT(F501,0.6)</f>
        <v>179.4</v>
      </c>
      <c r="H501" s="115"/>
    </row>
    <row r="502" spans="1:8" x14ac:dyDescent="0.45">
      <c r="A502" s="98"/>
      <c r="B502" s="91" t="s">
        <v>630</v>
      </c>
      <c r="C502" s="93" t="s">
        <v>627</v>
      </c>
      <c r="D502" s="92" t="s">
        <v>623</v>
      </c>
      <c r="E502" s="114">
        <v>812028014446</v>
      </c>
      <c r="F502" s="95">
        <v>299</v>
      </c>
      <c r="G502" s="96">
        <f>PRODUCT(F502,0.6)</f>
        <v>179.4</v>
      </c>
      <c r="H502" s="115"/>
    </row>
    <row r="503" spans="1:8" s="49" customFormat="1" x14ac:dyDescent="0.45">
      <c r="A503" s="42"/>
      <c r="B503" s="43"/>
      <c r="C503" s="44"/>
      <c r="D503" s="44"/>
      <c r="E503" s="45"/>
      <c r="F503" s="46"/>
      <c r="G503" s="47"/>
      <c r="H503" s="48"/>
    </row>
    <row r="504" spans="1:8" x14ac:dyDescent="0.45">
      <c r="A504" s="120"/>
      <c r="B504" s="132" t="s">
        <v>631</v>
      </c>
      <c r="C504" s="93" t="s">
        <v>632</v>
      </c>
      <c r="D504" s="92" t="s">
        <v>9</v>
      </c>
      <c r="E504" s="114">
        <v>812028012732</v>
      </c>
      <c r="F504" s="95">
        <v>199</v>
      </c>
      <c r="G504" s="96">
        <f>PRODUCT(F504,0.6)</f>
        <v>119.39999999999999</v>
      </c>
      <c r="H504" s="125"/>
    </row>
    <row r="505" spans="1:8" x14ac:dyDescent="0.45">
      <c r="A505" s="98"/>
      <c r="B505" s="132" t="s">
        <v>633</v>
      </c>
      <c r="C505" s="93" t="s">
        <v>632</v>
      </c>
      <c r="D505" s="92" t="s">
        <v>634</v>
      </c>
      <c r="E505" s="114">
        <v>812028013012</v>
      </c>
      <c r="F505" s="95">
        <v>199</v>
      </c>
      <c r="G505" s="96">
        <f>PRODUCT(F505,0.6)</f>
        <v>119.39999999999999</v>
      </c>
      <c r="H505" s="125"/>
    </row>
    <row r="506" spans="1:8" x14ac:dyDescent="0.45">
      <c r="A506" s="98"/>
      <c r="B506" s="132"/>
      <c r="C506" s="93"/>
      <c r="D506" s="92"/>
      <c r="E506" s="114"/>
      <c r="F506" s="95"/>
      <c r="G506" s="96"/>
      <c r="H506" s="125"/>
    </row>
    <row r="507" spans="1:8" s="49" customFormat="1" x14ac:dyDescent="0.45">
      <c r="A507" s="42"/>
      <c r="B507" s="43"/>
      <c r="C507" s="44"/>
      <c r="D507" s="44"/>
      <c r="E507" s="45"/>
      <c r="F507" s="46"/>
      <c r="G507" s="47"/>
      <c r="H507" s="48"/>
    </row>
    <row r="508" spans="1:8" x14ac:dyDescent="0.45">
      <c r="A508" s="120"/>
      <c r="B508" s="132" t="s">
        <v>635</v>
      </c>
      <c r="C508" s="93" t="s">
        <v>636</v>
      </c>
      <c r="D508" s="92" t="s">
        <v>9</v>
      </c>
      <c r="E508" s="114">
        <v>812028013395</v>
      </c>
      <c r="F508" s="95">
        <v>289</v>
      </c>
      <c r="G508" s="96">
        <f>PRODUCT(F508,0.6)</f>
        <v>173.4</v>
      </c>
      <c r="H508" s="125"/>
    </row>
    <row r="509" spans="1:8" x14ac:dyDescent="0.45">
      <c r="A509" s="90"/>
      <c r="B509" s="132" t="s">
        <v>637</v>
      </c>
      <c r="C509" s="93" t="s">
        <v>636</v>
      </c>
      <c r="D509" s="92" t="s">
        <v>94</v>
      </c>
      <c r="E509" s="114">
        <v>812028013401</v>
      </c>
      <c r="F509" s="95">
        <v>289</v>
      </c>
      <c r="G509" s="96">
        <f>PRODUCT(F509,0.6)</f>
        <v>173.4</v>
      </c>
      <c r="H509" s="125"/>
    </row>
    <row r="510" spans="1:8" x14ac:dyDescent="0.45">
      <c r="A510" s="90"/>
      <c r="B510" s="132" t="s">
        <v>638</v>
      </c>
      <c r="C510" s="93" t="s">
        <v>636</v>
      </c>
      <c r="D510" s="92" t="s">
        <v>634</v>
      </c>
      <c r="E510" s="114">
        <v>812028013418</v>
      </c>
      <c r="F510" s="95">
        <v>289</v>
      </c>
      <c r="G510" s="96">
        <f>PRODUCT(F510,0.6)</f>
        <v>173.4</v>
      </c>
      <c r="H510" s="125"/>
    </row>
    <row r="511" spans="1:8" s="49" customFormat="1" x14ac:dyDescent="0.45">
      <c r="A511" s="42"/>
      <c r="B511" s="43"/>
      <c r="C511" s="44"/>
      <c r="D511" s="44"/>
      <c r="E511" s="45"/>
      <c r="F511" s="46"/>
      <c r="G511" s="47"/>
      <c r="H511" s="48"/>
    </row>
    <row r="512" spans="1:8" x14ac:dyDescent="0.45">
      <c r="A512" s="120"/>
      <c r="B512" s="91" t="s">
        <v>639</v>
      </c>
      <c r="C512" s="93" t="s">
        <v>640</v>
      </c>
      <c r="D512" s="92" t="s">
        <v>498</v>
      </c>
      <c r="E512" s="114">
        <v>812028013579</v>
      </c>
      <c r="F512" s="95">
        <v>389</v>
      </c>
      <c r="G512" s="96">
        <f>PRODUCT(F512,0.6)</f>
        <v>233.39999999999998</v>
      </c>
      <c r="H512" s="115"/>
    </row>
    <row r="513" spans="1:8" x14ac:dyDescent="0.45">
      <c r="A513" s="90"/>
      <c r="B513" s="91" t="s">
        <v>641</v>
      </c>
      <c r="C513" s="93" t="s">
        <v>640</v>
      </c>
      <c r="D513" s="92" t="s">
        <v>94</v>
      </c>
      <c r="E513" s="114">
        <v>812028013586</v>
      </c>
      <c r="F513" s="95">
        <v>389</v>
      </c>
      <c r="G513" s="96">
        <f>PRODUCT(F513,0.6)</f>
        <v>233.39999999999998</v>
      </c>
      <c r="H513" s="115"/>
    </row>
    <row r="514" spans="1:8" x14ac:dyDescent="0.45">
      <c r="A514" s="90"/>
      <c r="B514" s="91" t="s">
        <v>642</v>
      </c>
      <c r="C514" s="93" t="s">
        <v>640</v>
      </c>
      <c r="D514" s="92" t="s">
        <v>435</v>
      </c>
      <c r="E514" s="114">
        <v>812028013593</v>
      </c>
      <c r="F514" s="95">
        <v>389</v>
      </c>
      <c r="G514" s="96">
        <f>PRODUCT(F514,0.6)</f>
        <v>233.39999999999998</v>
      </c>
      <c r="H514" s="115"/>
    </row>
    <row r="515" spans="1:8" s="71" customFormat="1" x14ac:dyDescent="0.45">
      <c r="A515" s="98"/>
      <c r="B515" s="139"/>
      <c r="C515" s="136"/>
      <c r="D515" s="134"/>
      <c r="E515" s="148"/>
      <c r="F515" s="137"/>
      <c r="G515" s="141"/>
      <c r="H515" s="147"/>
    </row>
    <row r="516" spans="1:8" s="49" customFormat="1" x14ac:dyDescent="0.45">
      <c r="A516" s="42"/>
      <c r="B516" s="43"/>
      <c r="C516" s="44"/>
      <c r="D516" s="44"/>
      <c r="E516" s="45"/>
      <c r="F516" s="46"/>
      <c r="G516" s="47"/>
      <c r="H516" s="48"/>
    </row>
    <row r="517" spans="1:8" x14ac:dyDescent="0.45">
      <c r="A517" s="120"/>
      <c r="B517" s="132" t="s">
        <v>643</v>
      </c>
      <c r="C517" s="93" t="s">
        <v>644</v>
      </c>
      <c r="D517" s="92" t="s">
        <v>9</v>
      </c>
      <c r="E517" s="114">
        <v>812028016082</v>
      </c>
      <c r="F517" s="95">
        <v>429</v>
      </c>
      <c r="G517" s="96">
        <f>PRODUCT(F517,0.6)</f>
        <v>257.39999999999998</v>
      </c>
      <c r="H517" s="125"/>
    </row>
    <row r="518" spans="1:8" x14ac:dyDescent="0.45">
      <c r="A518" s="90"/>
      <c r="B518" s="132" t="s">
        <v>645</v>
      </c>
      <c r="C518" s="93" t="s">
        <v>644</v>
      </c>
      <c r="D518" s="92" t="s">
        <v>498</v>
      </c>
      <c r="E518" s="114">
        <v>812028013524</v>
      </c>
      <c r="F518" s="95">
        <v>429</v>
      </c>
      <c r="G518" s="96">
        <f>PRODUCT(F518,0.6)</f>
        <v>257.39999999999998</v>
      </c>
      <c r="H518" s="125"/>
    </row>
    <row r="519" spans="1:8" x14ac:dyDescent="0.45">
      <c r="A519" s="90"/>
      <c r="B519" s="132" t="s">
        <v>646</v>
      </c>
      <c r="C519" s="93" t="s">
        <v>644</v>
      </c>
      <c r="D519" s="92" t="s">
        <v>94</v>
      </c>
      <c r="E519" s="114">
        <v>812028013531</v>
      </c>
      <c r="F519" s="95">
        <v>429</v>
      </c>
      <c r="G519" s="96">
        <f>PRODUCT(F519,0.6)</f>
        <v>257.39999999999998</v>
      </c>
      <c r="H519" s="125"/>
    </row>
    <row r="520" spans="1:8" x14ac:dyDescent="0.45">
      <c r="A520" s="98"/>
      <c r="B520" s="132" t="s">
        <v>647</v>
      </c>
      <c r="C520" s="93" t="s">
        <v>644</v>
      </c>
      <c r="D520" s="92" t="s">
        <v>435</v>
      </c>
      <c r="E520" s="114">
        <v>812028013548</v>
      </c>
      <c r="F520" s="95">
        <v>429</v>
      </c>
      <c r="G520" s="96">
        <f>PRODUCT(F520,0.6)</f>
        <v>257.39999999999998</v>
      </c>
      <c r="H520" s="125"/>
    </row>
    <row r="521" spans="1:8" x14ac:dyDescent="0.45">
      <c r="A521" s="98"/>
      <c r="B521" s="132" t="s">
        <v>648</v>
      </c>
      <c r="C521" s="93" t="s">
        <v>644</v>
      </c>
      <c r="D521" s="92" t="s">
        <v>44</v>
      </c>
      <c r="E521" s="149">
        <v>812028018987</v>
      </c>
      <c r="F521" s="95">
        <v>469</v>
      </c>
      <c r="G521" s="96">
        <f>PRODUCT(F521,0.6)</f>
        <v>281.39999999999998</v>
      </c>
      <c r="H521" s="125"/>
    </row>
    <row r="522" spans="1:8" s="49" customFormat="1" x14ac:dyDescent="0.45">
      <c r="A522" s="42"/>
      <c r="B522" s="43"/>
      <c r="C522" s="44"/>
      <c r="D522" s="44"/>
      <c r="E522" s="45"/>
      <c r="F522" s="46"/>
      <c r="G522" s="47"/>
      <c r="H522" s="48"/>
    </row>
    <row r="523" spans="1:8" x14ac:dyDescent="0.45">
      <c r="A523" s="90"/>
      <c r="B523" s="91" t="s">
        <v>649</v>
      </c>
      <c r="C523" s="93" t="s">
        <v>650</v>
      </c>
      <c r="D523" s="92" t="s">
        <v>82</v>
      </c>
      <c r="E523" s="114">
        <v>812028017072</v>
      </c>
      <c r="F523" s="95">
        <v>199</v>
      </c>
      <c r="G523" s="96">
        <f t="shared" ref="G523:G525" si="59">PRODUCT(F523,0.6)</f>
        <v>119.39999999999999</v>
      </c>
      <c r="H523" s="125"/>
    </row>
    <row r="524" spans="1:8" x14ac:dyDescent="0.45">
      <c r="A524" s="90"/>
      <c r="B524" s="91" t="s">
        <v>651</v>
      </c>
      <c r="C524" s="93" t="s">
        <v>650</v>
      </c>
      <c r="D524" s="92" t="s">
        <v>88</v>
      </c>
      <c r="E524" s="114">
        <v>812028017089</v>
      </c>
      <c r="F524" s="95">
        <v>199</v>
      </c>
      <c r="G524" s="96">
        <f t="shared" si="59"/>
        <v>119.39999999999999</v>
      </c>
      <c r="H524" s="125"/>
    </row>
    <row r="525" spans="1:8" x14ac:dyDescent="0.45">
      <c r="A525" s="90"/>
      <c r="B525" s="91" t="s">
        <v>652</v>
      </c>
      <c r="C525" s="93" t="s">
        <v>650</v>
      </c>
      <c r="D525" s="92" t="s">
        <v>71</v>
      </c>
      <c r="E525" s="109">
        <v>812028019106</v>
      </c>
      <c r="F525" s="95">
        <v>199</v>
      </c>
      <c r="G525" s="96">
        <f t="shared" si="59"/>
        <v>119.39999999999999</v>
      </c>
      <c r="H525" s="125"/>
    </row>
    <row r="526" spans="1:8" x14ac:dyDescent="0.45">
      <c r="A526" s="90"/>
      <c r="B526" s="91" t="s">
        <v>653</v>
      </c>
      <c r="C526" s="93" t="s">
        <v>650</v>
      </c>
      <c r="D526" s="150" t="s">
        <v>654</v>
      </c>
      <c r="E526" s="94">
        <v>812028015399</v>
      </c>
      <c r="F526" s="95">
        <v>199</v>
      </c>
      <c r="G526" s="96">
        <f>PRODUCT(F526,0.6)</f>
        <v>119.39999999999999</v>
      </c>
      <c r="H526" s="125"/>
    </row>
    <row r="527" spans="1:8" x14ac:dyDescent="0.45">
      <c r="A527" s="98"/>
      <c r="B527" s="91" t="s">
        <v>655</v>
      </c>
      <c r="C527" s="93" t="s">
        <v>650</v>
      </c>
      <c r="D527" s="151" t="s">
        <v>656</v>
      </c>
      <c r="E527" s="94">
        <v>812028015412</v>
      </c>
      <c r="F527" s="95">
        <v>199</v>
      </c>
      <c r="G527" s="96">
        <f>PRODUCT(F527,0.6)</f>
        <v>119.39999999999999</v>
      </c>
      <c r="H527" s="125"/>
    </row>
    <row r="528" spans="1:8" s="49" customFormat="1" x14ac:dyDescent="0.45">
      <c r="A528" s="42"/>
      <c r="B528" s="43"/>
      <c r="C528" s="44"/>
      <c r="D528" s="44"/>
      <c r="E528" s="45"/>
      <c r="F528" s="46"/>
      <c r="G528" s="47"/>
      <c r="H528" s="48"/>
    </row>
    <row r="529" spans="1:8" x14ac:dyDescent="0.45">
      <c r="A529" s="90"/>
      <c r="B529" s="91" t="s">
        <v>657</v>
      </c>
      <c r="C529" s="93" t="s">
        <v>658</v>
      </c>
      <c r="D529" s="92" t="s">
        <v>82</v>
      </c>
      <c r="E529" s="114">
        <v>812028017034</v>
      </c>
      <c r="F529" s="95">
        <v>229</v>
      </c>
      <c r="G529" s="96">
        <f t="shared" ref="G529:G532" si="60">PRODUCT(F529,0.6)</f>
        <v>137.4</v>
      </c>
      <c r="H529" s="115"/>
    </row>
    <row r="530" spans="1:8" x14ac:dyDescent="0.45">
      <c r="A530" s="90"/>
      <c r="B530" s="91" t="s">
        <v>659</v>
      </c>
      <c r="C530" s="93" t="s">
        <v>658</v>
      </c>
      <c r="D530" s="92" t="s">
        <v>71</v>
      </c>
      <c r="E530" s="109">
        <v>812028019113</v>
      </c>
      <c r="F530" s="95">
        <v>229</v>
      </c>
      <c r="G530" s="96">
        <f t="shared" si="60"/>
        <v>137.4</v>
      </c>
      <c r="H530" s="115"/>
    </row>
    <row r="531" spans="1:8" x14ac:dyDescent="0.45">
      <c r="A531" s="90"/>
      <c r="B531" s="152" t="s">
        <v>660</v>
      </c>
      <c r="C531" s="93" t="s">
        <v>658</v>
      </c>
      <c r="D531" s="150" t="s">
        <v>661</v>
      </c>
      <c r="E531" s="114">
        <v>812028016228</v>
      </c>
      <c r="F531" s="95">
        <v>229</v>
      </c>
      <c r="G531" s="96">
        <f t="shared" si="60"/>
        <v>137.4</v>
      </c>
      <c r="H531" s="125"/>
    </row>
    <row r="532" spans="1:8" x14ac:dyDescent="0.45">
      <c r="A532" s="98"/>
      <c r="B532" s="91" t="s">
        <v>662</v>
      </c>
      <c r="C532" s="93" t="s">
        <v>658</v>
      </c>
      <c r="D532" s="92" t="s">
        <v>663</v>
      </c>
      <c r="E532" s="114">
        <v>812028012367</v>
      </c>
      <c r="F532" s="95">
        <v>229</v>
      </c>
      <c r="G532" s="96">
        <f t="shared" si="60"/>
        <v>137.4</v>
      </c>
      <c r="H532" s="125"/>
    </row>
    <row r="533" spans="1:8" s="49" customFormat="1" x14ac:dyDescent="0.45">
      <c r="A533" s="42"/>
      <c r="B533" s="43"/>
      <c r="C533" s="44"/>
      <c r="D533" s="44"/>
      <c r="E533" s="45"/>
      <c r="F533" s="46"/>
      <c r="G533" s="47"/>
      <c r="H533" s="48"/>
    </row>
    <row r="534" spans="1:8" x14ac:dyDescent="0.45">
      <c r="A534" s="90"/>
      <c r="B534" s="91" t="s">
        <v>664</v>
      </c>
      <c r="C534" s="93" t="s">
        <v>665</v>
      </c>
      <c r="D534" s="92" t="s">
        <v>82</v>
      </c>
      <c r="E534" s="114">
        <v>812028016549</v>
      </c>
      <c r="F534" s="95">
        <v>249</v>
      </c>
      <c r="G534" s="96">
        <f t="shared" ref="G534:G539" si="61">PRODUCT(F534,0.6)</f>
        <v>149.4</v>
      </c>
      <c r="H534" s="125"/>
    </row>
    <row r="535" spans="1:8" x14ac:dyDescent="0.45">
      <c r="A535" s="90"/>
      <c r="B535" s="91" t="s">
        <v>666</v>
      </c>
      <c r="C535" s="93" t="s">
        <v>665</v>
      </c>
      <c r="D535" s="92" t="s">
        <v>88</v>
      </c>
      <c r="E535" s="114">
        <v>812028016556</v>
      </c>
      <c r="F535" s="95">
        <v>249</v>
      </c>
      <c r="G535" s="96">
        <f t="shared" si="61"/>
        <v>149.4</v>
      </c>
      <c r="H535" s="125"/>
    </row>
    <row r="536" spans="1:8" x14ac:dyDescent="0.45">
      <c r="A536" s="90"/>
      <c r="B536" s="91" t="s">
        <v>667</v>
      </c>
      <c r="C536" s="93" t="s">
        <v>665</v>
      </c>
      <c r="D536" s="92" t="s">
        <v>71</v>
      </c>
      <c r="E536" s="109">
        <v>812028019120</v>
      </c>
      <c r="F536" s="95">
        <v>249</v>
      </c>
      <c r="G536" s="96">
        <f t="shared" si="61"/>
        <v>149.4</v>
      </c>
      <c r="H536" s="125"/>
    </row>
    <row r="537" spans="1:8" x14ac:dyDescent="0.45">
      <c r="A537" s="90"/>
      <c r="B537" s="91" t="s">
        <v>668</v>
      </c>
      <c r="C537" s="93" t="s">
        <v>665</v>
      </c>
      <c r="D537" s="92" t="s">
        <v>661</v>
      </c>
      <c r="E537" s="114">
        <v>812028016143</v>
      </c>
      <c r="F537" s="95">
        <v>249</v>
      </c>
      <c r="G537" s="96">
        <f t="shared" si="61"/>
        <v>149.4</v>
      </c>
      <c r="H537" s="125"/>
    </row>
    <row r="538" spans="1:8" s="71" customFormat="1" x14ac:dyDescent="0.45">
      <c r="A538" s="90"/>
      <c r="B538" s="139" t="s">
        <v>669</v>
      </c>
      <c r="C538" s="136" t="s">
        <v>665</v>
      </c>
      <c r="D538" s="134" t="s">
        <v>663</v>
      </c>
      <c r="E538" s="140">
        <v>812028013159</v>
      </c>
      <c r="F538" s="95">
        <v>249</v>
      </c>
      <c r="G538" s="141">
        <f t="shared" si="61"/>
        <v>149.4</v>
      </c>
      <c r="H538" s="138"/>
    </row>
    <row r="539" spans="1:8" x14ac:dyDescent="0.45">
      <c r="A539" s="98"/>
      <c r="B539" s="91" t="s">
        <v>670</v>
      </c>
      <c r="C539" s="93" t="s">
        <v>665</v>
      </c>
      <c r="D539" s="92" t="s">
        <v>44</v>
      </c>
      <c r="E539" s="114">
        <v>899126000335</v>
      </c>
      <c r="F539" s="95">
        <v>269</v>
      </c>
      <c r="G539" s="96">
        <f t="shared" si="61"/>
        <v>161.4</v>
      </c>
      <c r="H539" s="92"/>
    </row>
    <row r="540" spans="1:8" s="49" customFormat="1" x14ac:dyDescent="0.45">
      <c r="A540" s="42"/>
      <c r="B540" s="43"/>
      <c r="C540" s="44"/>
      <c r="D540" s="44"/>
      <c r="E540" s="45"/>
      <c r="F540" s="46"/>
      <c r="G540" s="47"/>
      <c r="H540" s="48"/>
    </row>
    <row r="541" spans="1:8" x14ac:dyDescent="0.45">
      <c r="A541" s="120"/>
      <c r="B541" s="91" t="s">
        <v>671</v>
      </c>
      <c r="C541" s="93" t="s">
        <v>672</v>
      </c>
      <c r="D541" s="92" t="s">
        <v>9</v>
      </c>
      <c r="E541" s="114">
        <v>812028016440</v>
      </c>
      <c r="F541" s="95">
        <v>299</v>
      </c>
      <c r="G541" s="96">
        <f>PRODUCT(F541,0.6)</f>
        <v>179.4</v>
      </c>
      <c r="H541" s="125"/>
    </row>
    <row r="542" spans="1:8" x14ac:dyDescent="0.45">
      <c r="A542" s="90"/>
      <c r="B542" s="91" t="s">
        <v>673</v>
      </c>
      <c r="C542" s="93" t="s">
        <v>672</v>
      </c>
      <c r="D542" s="92" t="s">
        <v>442</v>
      </c>
      <c r="E542" s="114">
        <v>812028016457</v>
      </c>
      <c r="F542" s="95">
        <v>299</v>
      </c>
      <c r="G542" s="96">
        <f>PRODUCT(F542,0.6)</f>
        <v>179.4</v>
      </c>
      <c r="H542" s="125"/>
    </row>
    <row r="543" spans="1:8" x14ac:dyDescent="0.45">
      <c r="A543" s="90"/>
      <c r="B543" s="91" t="s">
        <v>674</v>
      </c>
      <c r="C543" s="93" t="s">
        <v>672</v>
      </c>
      <c r="D543" s="92" t="s">
        <v>94</v>
      </c>
      <c r="E543" s="114">
        <v>812028017225</v>
      </c>
      <c r="F543" s="95">
        <v>299</v>
      </c>
      <c r="G543" s="96">
        <f>PRODUCT(F543,0.6)</f>
        <v>179.4</v>
      </c>
      <c r="H543" s="125"/>
    </row>
    <row r="544" spans="1:8" x14ac:dyDescent="0.45">
      <c r="A544" s="90"/>
      <c r="B544" s="91" t="s">
        <v>675</v>
      </c>
      <c r="C544" s="93" t="s">
        <v>672</v>
      </c>
      <c r="D544" s="92" t="s">
        <v>435</v>
      </c>
      <c r="E544" s="114">
        <v>812028016464</v>
      </c>
      <c r="F544" s="95">
        <v>299</v>
      </c>
      <c r="G544" s="96">
        <f>PRODUCT(F544,0.6)</f>
        <v>179.4</v>
      </c>
      <c r="H544" s="125"/>
    </row>
    <row r="545" spans="1:8" x14ac:dyDescent="0.45">
      <c r="A545" s="98"/>
      <c r="B545" s="91" t="s">
        <v>676</v>
      </c>
      <c r="C545" s="93" t="s">
        <v>672</v>
      </c>
      <c r="D545" s="92" t="s">
        <v>44</v>
      </c>
      <c r="E545" s="114">
        <v>812028016471</v>
      </c>
      <c r="F545" s="95">
        <v>329</v>
      </c>
      <c r="G545" s="96">
        <f>PRODUCT(F545,0.6)</f>
        <v>197.4</v>
      </c>
      <c r="H545" s="125"/>
    </row>
    <row r="546" spans="1:8" s="49" customFormat="1" x14ac:dyDescent="0.45">
      <c r="A546" s="42"/>
      <c r="B546" s="43"/>
      <c r="C546" s="44"/>
      <c r="D546" s="44"/>
      <c r="E546" s="45"/>
      <c r="F546" s="46"/>
      <c r="G546" s="47"/>
      <c r="H546" s="48"/>
    </row>
    <row r="547" spans="1:8" x14ac:dyDescent="0.45">
      <c r="A547" s="120"/>
      <c r="B547" s="91" t="s">
        <v>677</v>
      </c>
      <c r="C547" s="93" t="s">
        <v>678</v>
      </c>
      <c r="D547" s="92" t="s">
        <v>9</v>
      </c>
      <c r="E547" s="94">
        <v>812028015184</v>
      </c>
      <c r="F547" s="95">
        <v>249</v>
      </c>
      <c r="G547" s="96">
        <f>PRODUCT(F547,0.6)</f>
        <v>149.4</v>
      </c>
      <c r="H547" s="153"/>
    </row>
    <row r="548" spans="1:8" x14ac:dyDescent="0.45">
      <c r="A548" s="90"/>
      <c r="B548" s="91" t="s">
        <v>679</v>
      </c>
      <c r="C548" s="93" t="s">
        <v>678</v>
      </c>
      <c r="D548" s="92" t="s">
        <v>442</v>
      </c>
      <c r="E548" s="94">
        <v>812028015436</v>
      </c>
      <c r="F548" s="95">
        <v>249</v>
      </c>
      <c r="G548" s="96">
        <f>PRODUCT(F548,0.6)</f>
        <v>149.4</v>
      </c>
      <c r="H548" s="125"/>
    </row>
    <row r="549" spans="1:8" x14ac:dyDescent="0.45">
      <c r="A549" s="90"/>
      <c r="B549" s="91" t="s">
        <v>680</v>
      </c>
      <c r="C549" s="93" t="s">
        <v>678</v>
      </c>
      <c r="D549" s="92" t="s">
        <v>94</v>
      </c>
      <c r="E549" s="94">
        <v>812028015443</v>
      </c>
      <c r="F549" s="95">
        <v>249</v>
      </c>
      <c r="G549" s="96">
        <f>PRODUCT(F549,0.6)</f>
        <v>149.4</v>
      </c>
      <c r="H549" s="125"/>
    </row>
    <row r="550" spans="1:8" x14ac:dyDescent="0.45">
      <c r="A550" s="90"/>
      <c r="B550" s="91" t="s">
        <v>681</v>
      </c>
      <c r="C550" s="93" t="s">
        <v>678</v>
      </c>
      <c r="D550" s="92" t="s">
        <v>435</v>
      </c>
      <c r="E550" s="94">
        <v>812028015450</v>
      </c>
      <c r="F550" s="95">
        <v>249</v>
      </c>
      <c r="G550" s="96">
        <f>PRODUCT(F550,0.6)</f>
        <v>149.4</v>
      </c>
      <c r="H550" s="125"/>
    </row>
    <row r="551" spans="1:8" x14ac:dyDescent="0.45">
      <c r="A551" s="98"/>
      <c r="B551" s="91" t="s">
        <v>682</v>
      </c>
      <c r="C551" s="93" t="s">
        <v>678</v>
      </c>
      <c r="D551" s="92" t="s">
        <v>44</v>
      </c>
      <c r="E551" s="94">
        <v>812028015467</v>
      </c>
      <c r="F551" s="95">
        <v>269</v>
      </c>
      <c r="G551" s="96">
        <f>PRODUCT(F551,0.6)</f>
        <v>161.4</v>
      </c>
      <c r="H551" s="125"/>
    </row>
    <row r="552" spans="1:8" s="49" customFormat="1" x14ac:dyDescent="0.45">
      <c r="A552" s="42"/>
      <c r="B552" s="43"/>
      <c r="C552" s="44"/>
      <c r="D552" s="44"/>
      <c r="E552" s="45"/>
      <c r="F552" s="46"/>
      <c r="G552" s="47"/>
      <c r="H552" s="48"/>
    </row>
    <row r="553" spans="1:8" x14ac:dyDescent="0.45">
      <c r="A553" s="145"/>
      <c r="B553" s="132" t="s">
        <v>683</v>
      </c>
      <c r="C553" s="93" t="s">
        <v>684</v>
      </c>
      <c r="D553" s="92" t="s">
        <v>685</v>
      </c>
      <c r="E553" s="70">
        <v>810039450727</v>
      </c>
      <c r="F553" s="95">
        <v>149</v>
      </c>
      <c r="G553" s="96">
        <f>PRODUCT(F553,0.6)</f>
        <v>89.399999999999991</v>
      </c>
      <c r="H553" s="125"/>
    </row>
    <row r="554" spans="1:8" x14ac:dyDescent="0.45">
      <c r="A554" s="145"/>
      <c r="B554" s="132" t="s">
        <v>686</v>
      </c>
      <c r="C554" s="93" t="s">
        <v>684</v>
      </c>
      <c r="D554" s="92" t="s">
        <v>9</v>
      </c>
      <c r="E554" s="94">
        <v>812028015030</v>
      </c>
      <c r="F554" s="95">
        <v>149</v>
      </c>
      <c r="G554" s="96">
        <f>PRODUCT(F554,0.6)</f>
        <v>89.399999999999991</v>
      </c>
      <c r="H554" s="125"/>
    </row>
    <row r="555" spans="1:8" x14ac:dyDescent="0.45">
      <c r="A555" s="90"/>
      <c r="B555" s="132" t="s">
        <v>687</v>
      </c>
      <c r="C555" s="93" t="s">
        <v>684</v>
      </c>
      <c r="D555" s="92" t="s">
        <v>94</v>
      </c>
      <c r="E555" s="94">
        <v>812028015047</v>
      </c>
      <c r="F555" s="95">
        <v>149</v>
      </c>
      <c r="G555" s="96">
        <f>PRODUCT(F555,0.6)</f>
        <v>89.399999999999991</v>
      </c>
      <c r="H555" s="125"/>
    </row>
    <row r="556" spans="1:8" x14ac:dyDescent="0.45">
      <c r="A556" s="98"/>
      <c r="B556" s="132" t="s">
        <v>688</v>
      </c>
      <c r="C556" s="93" t="s">
        <v>684</v>
      </c>
      <c r="D556" s="92" t="s">
        <v>689</v>
      </c>
      <c r="E556" s="94">
        <v>812028015054</v>
      </c>
      <c r="F556" s="95">
        <v>149</v>
      </c>
      <c r="G556" s="96">
        <f>PRODUCT(F556,0.6)</f>
        <v>89.399999999999991</v>
      </c>
      <c r="H556" s="125"/>
    </row>
    <row r="557" spans="1:8" s="49" customFormat="1" x14ac:dyDescent="0.45">
      <c r="A557" s="42"/>
      <c r="B557" s="43"/>
      <c r="C557" s="44"/>
      <c r="D557" s="44"/>
      <c r="E557" s="45"/>
      <c r="F557" s="46"/>
      <c r="G557" s="47"/>
      <c r="H557" s="48"/>
    </row>
    <row r="558" spans="1:8" x14ac:dyDescent="0.45">
      <c r="A558" s="145"/>
      <c r="B558" s="132" t="s">
        <v>690</v>
      </c>
      <c r="C558" s="93" t="s">
        <v>691</v>
      </c>
      <c r="D558" s="92" t="s">
        <v>685</v>
      </c>
      <c r="E558" s="70">
        <v>810039450710</v>
      </c>
      <c r="F558" s="95">
        <v>99</v>
      </c>
      <c r="G558" s="96">
        <f>PRODUCT(F558,0.6)</f>
        <v>59.4</v>
      </c>
      <c r="H558" s="125"/>
    </row>
    <row r="559" spans="1:8" x14ac:dyDescent="0.45">
      <c r="A559" s="145"/>
      <c r="B559" s="132" t="s">
        <v>692</v>
      </c>
      <c r="C559" s="93" t="s">
        <v>691</v>
      </c>
      <c r="D559" s="92" t="s">
        <v>9</v>
      </c>
      <c r="E559" s="94">
        <v>812028015429</v>
      </c>
      <c r="F559" s="95">
        <v>99</v>
      </c>
      <c r="G559" s="96">
        <f>PRODUCT(F559,0.6)</f>
        <v>59.4</v>
      </c>
      <c r="H559" s="125"/>
    </row>
    <row r="560" spans="1:8" x14ac:dyDescent="0.45">
      <c r="A560" s="90"/>
      <c r="B560" s="132" t="s">
        <v>693</v>
      </c>
      <c r="C560" s="93" t="s">
        <v>691</v>
      </c>
      <c r="D560" s="92" t="s">
        <v>442</v>
      </c>
      <c r="E560" s="94">
        <v>812028015177</v>
      </c>
      <c r="F560" s="95">
        <v>99</v>
      </c>
      <c r="G560" s="96">
        <f>PRODUCT(F560,0.6)</f>
        <v>59.4</v>
      </c>
      <c r="H560" s="125"/>
    </row>
    <row r="561" spans="1:8" x14ac:dyDescent="0.45">
      <c r="A561" s="98"/>
      <c r="B561" s="132" t="s">
        <v>694</v>
      </c>
      <c r="C561" s="93" t="s">
        <v>691</v>
      </c>
      <c r="D561" s="92" t="s">
        <v>695</v>
      </c>
      <c r="E561" s="94">
        <v>812028015351</v>
      </c>
      <c r="F561" s="95">
        <v>99</v>
      </c>
      <c r="G561" s="96">
        <f>PRODUCT(F561,0.6)</f>
        <v>59.4</v>
      </c>
      <c r="H561" s="125"/>
    </row>
    <row r="562" spans="1:8" s="49" customFormat="1" x14ac:dyDescent="0.45">
      <c r="A562" s="42"/>
      <c r="B562" s="43"/>
      <c r="C562" s="44"/>
      <c r="D562" s="44"/>
      <c r="E562" s="45"/>
      <c r="F562" s="46"/>
      <c r="G562" s="47"/>
      <c r="H562" s="48"/>
    </row>
    <row r="563" spans="1:8" x14ac:dyDescent="0.45">
      <c r="A563" s="145"/>
      <c r="B563" s="132" t="s">
        <v>696</v>
      </c>
      <c r="C563" s="154" t="s">
        <v>697</v>
      </c>
      <c r="D563" s="92" t="s">
        <v>9</v>
      </c>
      <c r="E563" s="69">
        <v>812028019335</v>
      </c>
      <c r="F563" s="95">
        <v>329</v>
      </c>
      <c r="G563" s="96">
        <f>PRODUCT(F563,0.6)</f>
        <v>197.4</v>
      </c>
      <c r="H563" s="125"/>
    </row>
    <row r="564" spans="1:8" x14ac:dyDescent="0.45">
      <c r="A564" s="90"/>
      <c r="B564" s="132" t="s">
        <v>698</v>
      </c>
      <c r="C564" s="154" t="s">
        <v>697</v>
      </c>
      <c r="D564" s="92" t="s">
        <v>94</v>
      </c>
      <c r="E564" s="69">
        <v>812028019342</v>
      </c>
      <c r="F564" s="95">
        <v>329</v>
      </c>
      <c r="G564" s="96">
        <f t="shared" ref="G564:G565" si="62">PRODUCT(F564,0.6)</f>
        <v>197.4</v>
      </c>
      <c r="H564" s="125"/>
    </row>
    <row r="565" spans="1:8" x14ac:dyDescent="0.45">
      <c r="A565" s="128"/>
      <c r="B565" s="132" t="s">
        <v>699</v>
      </c>
      <c r="C565" s="154" t="s">
        <v>697</v>
      </c>
      <c r="D565" s="92" t="s">
        <v>435</v>
      </c>
      <c r="E565" s="69">
        <v>812028019359</v>
      </c>
      <c r="F565" s="95">
        <v>329</v>
      </c>
      <c r="G565" s="96">
        <f t="shared" si="62"/>
        <v>197.4</v>
      </c>
      <c r="H565" s="125"/>
    </row>
    <row r="566" spans="1:8" x14ac:dyDescent="0.45">
      <c r="A566" s="128"/>
      <c r="B566" s="132"/>
      <c r="C566" s="93"/>
      <c r="D566" s="92"/>
      <c r="E566" s="94"/>
      <c r="F566" s="95"/>
      <c r="G566" s="96"/>
      <c r="H566" s="125"/>
    </row>
    <row r="567" spans="1:8" s="49" customFormat="1" x14ac:dyDescent="0.45">
      <c r="A567" s="42"/>
      <c r="B567" s="43"/>
      <c r="C567" s="44"/>
      <c r="D567" s="44"/>
      <c r="E567" s="45"/>
      <c r="F567" s="46"/>
      <c r="G567" s="47"/>
      <c r="H567" s="48"/>
    </row>
    <row r="568" spans="1:8" x14ac:dyDescent="0.45">
      <c r="A568" s="145"/>
      <c r="B568" s="132" t="s">
        <v>700</v>
      </c>
      <c r="C568" s="93" t="s">
        <v>701</v>
      </c>
      <c r="D568" s="92" t="s">
        <v>9</v>
      </c>
      <c r="E568" s="94">
        <v>812028015092</v>
      </c>
      <c r="F568" s="95">
        <v>199</v>
      </c>
      <c r="G568" s="96">
        <f>PRODUCT(F568,0.6)</f>
        <v>119.39999999999999</v>
      </c>
      <c r="H568" s="125"/>
    </row>
    <row r="569" spans="1:8" x14ac:dyDescent="0.45">
      <c r="A569" s="90"/>
      <c r="B569" s="132" t="s">
        <v>702</v>
      </c>
      <c r="C569" s="93" t="s">
        <v>701</v>
      </c>
      <c r="D569" s="92" t="s">
        <v>94</v>
      </c>
      <c r="E569" s="94">
        <v>812028015108</v>
      </c>
      <c r="F569" s="95">
        <v>199</v>
      </c>
      <c r="G569" s="96">
        <f>PRODUCT(F569,0.6)</f>
        <v>119.39999999999999</v>
      </c>
      <c r="H569" s="125"/>
    </row>
    <row r="570" spans="1:8" x14ac:dyDescent="0.45">
      <c r="A570" s="90"/>
      <c r="B570" s="132" t="s">
        <v>703</v>
      </c>
      <c r="C570" s="93" t="s">
        <v>704</v>
      </c>
      <c r="D570" s="92" t="s">
        <v>695</v>
      </c>
      <c r="E570" s="114">
        <v>812028012596</v>
      </c>
      <c r="F570" s="95">
        <v>199</v>
      </c>
      <c r="G570" s="96">
        <f>PRODUCT(F570,0.6)</f>
        <v>119.39999999999999</v>
      </c>
      <c r="H570" s="125"/>
    </row>
    <row r="571" spans="1:8" s="49" customFormat="1" x14ac:dyDescent="0.45">
      <c r="A571" s="42"/>
      <c r="B571" s="43"/>
      <c r="C571" s="44"/>
      <c r="D571" s="44"/>
      <c r="E571" s="45"/>
      <c r="F571" s="46"/>
      <c r="G571" s="47"/>
      <c r="H571" s="48"/>
    </row>
    <row r="572" spans="1:8" x14ac:dyDescent="0.45">
      <c r="A572" s="120"/>
      <c r="B572" s="132" t="s">
        <v>705</v>
      </c>
      <c r="C572" s="93" t="s">
        <v>706</v>
      </c>
      <c r="D572" s="92" t="s">
        <v>442</v>
      </c>
      <c r="E572" s="114">
        <v>812028011018</v>
      </c>
      <c r="F572" s="95">
        <v>329</v>
      </c>
      <c r="G572" s="96">
        <f t="shared" ref="G572:G579" si="63">PRODUCT(F572,0.6)</f>
        <v>197.4</v>
      </c>
      <c r="H572" s="125"/>
    </row>
    <row r="573" spans="1:8" x14ac:dyDescent="0.45">
      <c r="A573" s="90"/>
      <c r="B573" s="132" t="s">
        <v>707</v>
      </c>
      <c r="C573" s="93" t="s">
        <v>706</v>
      </c>
      <c r="D573" s="92" t="s">
        <v>94</v>
      </c>
      <c r="E573" s="114">
        <v>812028013241</v>
      </c>
      <c r="F573" s="95">
        <v>329</v>
      </c>
      <c r="G573" s="96">
        <f t="shared" si="63"/>
        <v>197.4</v>
      </c>
      <c r="H573" s="125"/>
    </row>
    <row r="574" spans="1:8" x14ac:dyDescent="0.45">
      <c r="A574" s="90"/>
      <c r="B574" s="132" t="s">
        <v>708</v>
      </c>
      <c r="C574" s="93" t="s">
        <v>706</v>
      </c>
      <c r="D574" s="92" t="s">
        <v>435</v>
      </c>
      <c r="E574" s="114">
        <v>812028013258</v>
      </c>
      <c r="F574" s="95">
        <v>329</v>
      </c>
      <c r="G574" s="96">
        <f t="shared" si="63"/>
        <v>197.4</v>
      </c>
      <c r="H574" s="125"/>
    </row>
    <row r="575" spans="1:8" x14ac:dyDescent="0.45">
      <c r="A575" s="90"/>
      <c r="B575" s="132" t="s">
        <v>709</v>
      </c>
      <c r="C575" s="93" t="s">
        <v>706</v>
      </c>
      <c r="D575" s="92" t="s">
        <v>9</v>
      </c>
      <c r="E575" s="114">
        <v>812028013265</v>
      </c>
      <c r="F575" s="95">
        <v>329</v>
      </c>
      <c r="G575" s="96">
        <f t="shared" si="63"/>
        <v>197.4</v>
      </c>
      <c r="H575" s="125"/>
    </row>
    <row r="576" spans="1:8" x14ac:dyDescent="0.45">
      <c r="A576" s="90"/>
      <c r="B576" s="132" t="s">
        <v>710</v>
      </c>
      <c r="C576" s="93" t="s">
        <v>706</v>
      </c>
      <c r="D576" s="92" t="s">
        <v>44</v>
      </c>
      <c r="E576" s="114">
        <v>812028013272</v>
      </c>
      <c r="F576" s="95">
        <v>389</v>
      </c>
      <c r="G576" s="96">
        <f t="shared" si="63"/>
        <v>233.39999999999998</v>
      </c>
      <c r="H576" s="125"/>
    </row>
    <row r="577" spans="1:8" x14ac:dyDescent="0.45">
      <c r="A577" s="90"/>
      <c r="B577" s="132" t="s">
        <v>711</v>
      </c>
      <c r="C577" s="93" t="s">
        <v>712</v>
      </c>
      <c r="D577" s="92" t="s">
        <v>9</v>
      </c>
      <c r="E577" s="114">
        <v>899126000588</v>
      </c>
      <c r="F577" s="95">
        <v>349</v>
      </c>
      <c r="G577" s="96">
        <f t="shared" si="63"/>
        <v>209.4</v>
      </c>
      <c r="H577" s="125"/>
    </row>
    <row r="578" spans="1:8" x14ac:dyDescent="0.45">
      <c r="A578" s="90"/>
      <c r="B578" s="132" t="s">
        <v>713</v>
      </c>
      <c r="C578" s="93" t="s">
        <v>712</v>
      </c>
      <c r="D578" s="92" t="s">
        <v>94</v>
      </c>
      <c r="E578" s="114">
        <v>812028012756</v>
      </c>
      <c r="F578" s="95">
        <v>349</v>
      </c>
      <c r="G578" s="96">
        <f t="shared" si="63"/>
        <v>209.4</v>
      </c>
      <c r="H578" s="125"/>
    </row>
    <row r="579" spans="1:8" x14ac:dyDescent="0.45">
      <c r="A579" s="98"/>
      <c r="B579" s="132" t="s">
        <v>714</v>
      </c>
      <c r="C579" s="93" t="s">
        <v>712</v>
      </c>
      <c r="D579" s="92" t="s">
        <v>44</v>
      </c>
      <c r="E579" s="114">
        <v>812028011087</v>
      </c>
      <c r="F579" s="95">
        <v>409</v>
      </c>
      <c r="G579" s="96">
        <f t="shared" si="63"/>
        <v>245.39999999999998</v>
      </c>
      <c r="H579" s="125"/>
    </row>
    <row r="580" spans="1:8" s="49" customFormat="1" x14ac:dyDescent="0.45">
      <c r="A580" s="42"/>
      <c r="B580" s="43"/>
      <c r="C580" s="44"/>
      <c r="D580" s="44"/>
      <c r="E580" s="45"/>
      <c r="F580" s="46"/>
      <c r="G580" s="47"/>
      <c r="H580" s="48"/>
    </row>
    <row r="581" spans="1:8" x14ac:dyDescent="0.45">
      <c r="A581" s="145"/>
      <c r="B581" s="132" t="s">
        <v>715</v>
      </c>
      <c r="C581" s="93" t="s">
        <v>716</v>
      </c>
      <c r="D581" s="92" t="s">
        <v>9</v>
      </c>
      <c r="E581" s="94">
        <v>812028015061</v>
      </c>
      <c r="F581" s="95">
        <v>69.95</v>
      </c>
      <c r="G581" s="96">
        <f>PRODUCT(F581,0.6)</f>
        <v>41.97</v>
      </c>
      <c r="H581" s="125"/>
    </row>
    <row r="582" spans="1:8" x14ac:dyDescent="0.45">
      <c r="A582" s="98"/>
      <c r="B582" s="132" t="s">
        <v>717</v>
      </c>
      <c r="C582" s="93" t="s">
        <v>716</v>
      </c>
      <c r="D582" s="92" t="s">
        <v>94</v>
      </c>
      <c r="E582" s="114">
        <v>812028015788</v>
      </c>
      <c r="F582" s="95">
        <v>69.95</v>
      </c>
      <c r="G582" s="96">
        <f>PRODUCT(F582,0.6)</f>
        <v>41.97</v>
      </c>
      <c r="H582" s="125"/>
    </row>
    <row r="583" spans="1:8" s="49" customFormat="1" x14ac:dyDescent="0.45">
      <c r="A583" s="42"/>
      <c r="B583" s="43"/>
      <c r="C583" s="44"/>
      <c r="D583" s="44"/>
      <c r="E583" s="45"/>
      <c r="F583" s="46"/>
      <c r="G583" s="47"/>
      <c r="H583" s="48"/>
    </row>
    <row r="584" spans="1:8" x14ac:dyDescent="0.45">
      <c r="A584" s="145"/>
      <c r="B584" s="132" t="s">
        <v>718</v>
      </c>
      <c r="C584" s="93" t="s">
        <v>719</v>
      </c>
      <c r="D584" s="92" t="s">
        <v>9</v>
      </c>
      <c r="E584" s="114">
        <v>812028015795</v>
      </c>
      <c r="F584" s="95">
        <v>69.95</v>
      </c>
      <c r="G584" s="96">
        <f>PRODUCT(F584,0.6)</f>
        <v>41.97</v>
      </c>
      <c r="H584" s="125"/>
    </row>
    <row r="585" spans="1:8" x14ac:dyDescent="0.45">
      <c r="A585" s="90"/>
      <c r="B585" s="132" t="s">
        <v>720</v>
      </c>
      <c r="C585" s="93" t="s">
        <v>719</v>
      </c>
      <c r="D585" s="92" t="s">
        <v>94</v>
      </c>
      <c r="E585" s="114">
        <v>812028015801</v>
      </c>
      <c r="F585" s="95">
        <v>69.95</v>
      </c>
      <c r="G585" s="96">
        <f>PRODUCT(F585,0.6)</f>
        <v>41.97</v>
      </c>
      <c r="H585" s="125"/>
    </row>
    <row r="586" spans="1:8" x14ac:dyDescent="0.45">
      <c r="A586" s="155"/>
      <c r="B586" s="62"/>
      <c r="C586" s="62"/>
      <c r="D586" s="62"/>
      <c r="E586" s="156"/>
      <c r="F586" s="157"/>
      <c r="G586" s="62"/>
      <c r="H586" s="62"/>
    </row>
    <row r="587" spans="1:8" x14ac:dyDescent="0.45">
      <c r="A587" s="89"/>
      <c r="B587" s="52" t="s">
        <v>60</v>
      </c>
      <c r="C587" s="52" t="s">
        <v>392</v>
      </c>
      <c r="D587" s="52" t="s">
        <v>61</v>
      </c>
      <c r="E587" s="53" t="s">
        <v>62</v>
      </c>
      <c r="F587" s="54" t="s">
        <v>63</v>
      </c>
      <c r="G587" s="52" t="s">
        <v>64</v>
      </c>
      <c r="H587" s="55" t="s">
        <v>65</v>
      </c>
    </row>
    <row r="588" spans="1:8" s="49" customFormat="1" x14ac:dyDescent="0.45">
      <c r="A588" s="42"/>
      <c r="B588" s="43"/>
      <c r="C588" s="44"/>
      <c r="D588" s="44"/>
      <c r="E588" s="45"/>
      <c r="F588" s="46"/>
      <c r="G588" s="47"/>
      <c r="H588" s="48"/>
    </row>
    <row r="589" spans="1:8" x14ac:dyDescent="0.45">
      <c r="A589" s="120"/>
      <c r="B589" s="152" t="s">
        <v>721</v>
      </c>
      <c r="C589" s="158" t="s">
        <v>722</v>
      </c>
      <c r="D589" s="92" t="s">
        <v>442</v>
      </c>
      <c r="E589" s="114">
        <v>899126000571</v>
      </c>
      <c r="F589" s="95">
        <v>69.95</v>
      </c>
      <c r="G589" s="96">
        <f>PRODUCT(F589,0.6)</f>
        <v>41.97</v>
      </c>
      <c r="H589" s="125"/>
    </row>
    <row r="590" spans="1:8" x14ac:dyDescent="0.45">
      <c r="A590" s="90"/>
      <c r="B590" s="152" t="s">
        <v>723</v>
      </c>
      <c r="C590" s="158" t="s">
        <v>722</v>
      </c>
      <c r="D590" s="150" t="s">
        <v>94</v>
      </c>
      <c r="E590" s="114">
        <v>899126000151</v>
      </c>
      <c r="F590" s="95">
        <v>69.95</v>
      </c>
      <c r="G590" s="96">
        <f>PRODUCT(F590,0.6)</f>
        <v>41.97</v>
      </c>
      <c r="H590" s="125"/>
    </row>
    <row r="591" spans="1:8" x14ac:dyDescent="0.45">
      <c r="A591" s="98"/>
      <c r="B591" s="152" t="s">
        <v>724</v>
      </c>
      <c r="C591" s="158" t="s">
        <v>722</v>
      </c>
      <c r="D591" s="150" t="s">
        <v>435</v>
      </c>
      <c r="E591" s="114">
        <v>899126000168</v>
      </c>
      <c r="F591" s="95">
        <v>69.95</v>
      </c>
      <c r="G591" s="96">
        <f>PRODUCT(F591,0.6)</f>
        <v>41.97</v>
      </c>
      <c r="H591" s="125"/>
    </row>
    <row r="592" spans="1:8" s="49" customFormat="1" x14ac:dyDescent="0.45">
      <c r="A592" s="42"/>
      <c r="B592" s="43"/>
      <c r="C592" s="44"/>
      <c r="D592" s="44"/>
      <c r="E592" s="45"/>
      <c r="F592" s="46"/>
      <c r="G592" s="47"/>
      <c r="H592" s="48"/>
    </row>
    <row r="593" spans="1:8" x14ac:dyDescent="0.45">
      <c r="A593" s="120"/>
      <c r="B593" s="152" t="s">
        <v>725</v>
      </c>
      <c r="C593" s="158" t="s">
        <v>726</v>
      </c>
      <c r="D593" s="92" t="s">
        <v>82</v>
      </c>
      <c r="E593" s="159">
        <v>812028018956</v>
      </c>
      <c r="F593" s="95">
        <v>79.95</v>
      </c>
      <c r="G593" s="96">
        <f>PRODUCT(F593,0.6)</f>
        <v>47.97</v>
      </c>
      <c r="H593" s="125"/>
    </row>
    <row r="594" spans="1:8" x14ac:dyDescent="0.45">
      <c r="A594" s="90"/>
      <c r="B594" s="152" t="s">
        <v>727</v>
      </c>
      <c r="C594" s="158" t="s">
        <v>726</v>
      </c>
      <c r="D594" s="150" t="s">
        <v>94</v>
      </c>
      <c r="E594" s="159">
        <v>812028018963</v>
      </c>
      <c r="F594" s="95">
        <v>79.95</v>
      </c>
      <c r="G594" s="96">
        <f>PRODUCT(F594,0.6)</f>
        <v>47.97</v>
      </c>
      <c r="H594" s="125"/>
    </row>
    <row r="595" spans="1:8" x14ac:dyDescent="0.45">
      <c r="A595" s="98"/>
      <c r="B595" s="152" t="s">
        <v>728</v>
      </c>
      <c r="C595" s="158" t="s">
        <v>726</v>
      </c>
      <c r="D595" s="150" t="s">
        <v>435</v>
      </c>
      <c r="E595" s="159">
        <v>812028018970</v>
      </c>
      <c r="F595" s="95">
        <v>79.95</v>
      </c>
      <c r="G595" s="96">
        <f>PRODUCT(F595,0.6)</f>
        <v>47.97</v>
      </c>
      <c r="H595" s="125"/>
    </row>
    <row r="596" spans="1:8" s="49" customFormat="1" x14ac:dyDescent="0.45">
      <c r="A596" s="42"/>
      <c r="B596" s="43"/>
      <c r="C596" s="44"/>
      <c r="D596" s="44"/>
      <c r="E596" s="45"/>
      <c r="F596" s="46"/>
      <c r="G596" s="47"/>
      <c r="H596" s="48"/>
    </row>
    <row r="597" spans="1:8" x14ac:dyDescent="0.45">
      <c r="A597" s="120"/>
      <c r="B597" s="152" t="s">
        <v>729</v>
      </c>
      <c r="C597" s="158" t="s">
        <v>730</v>
      </c>
      <c r="D597" s="150" t="s">
        <v>498</v>
      </c>
      <c r="E597" s="114">
        <v>899126000755</v>
      </c>
      <c r="F597" s="95">
        <v>49.95</v>
      </c>
      <c r="G597" s="96">
        <f>PRODUCT(F597,0.6)</f>
        <v>29.97</v>
      </c>
      <c r="H597" s="115"/>
    </row>
    <row r="598" spans="1:8" x14ac:dyDescent="0.45">
      <c r="A598" s="90"/>
      <c r="B598" s="152" t="s">
        <v>731</v>
      </c>
      <c r="C598" s="158" t="s">
        <v>730</v>
      </c>
      <c r="D598" s="150" t="s">
        <v>435</v>
      </c>
      <c r="E598" s="114">
        <v>812028011476</v>
      </c>
      <c r="F598" s="95">
        <v>49.95</v>
      </c>
      <c r="G598" s="96">
        <f>PRODUCT(F598,0.6)</f>
        <v>29.97</v>
      </c>
      <c r="H598" s="115"/>
    </row>
    <row r="599" spans="1:8" x14ac:dyDescent="0.45">
      <c r="A599" s="98"/>
      <c r="B599" s="152" t="s">
        <v>732</v>
      </c>
      <c r="C599" s="158" t="s">
        <v>730</v>
      </c>
      <c r="D599" s="150" t="s">
        <v>94</v>
      </c>
      <c r="E599" s="114">
        <v>812028011995</v>
      </c>
      <c r="F599" s="95">
        <v>49.95</v>
      </c>
      <c r="G599" s="96">
        <f>PRODUCT(F599,0.6)</f>
        <v>29.97</v>
      </c>
      <c r="H599" s="115"/>
    </row>
    <row r="600" spans="1:8" s="49" customFormat="1" x14ac:dyDescent="0.45">
      <c r="A600" s="42"/>
      <c r="B600" s="43"/>
      <c r="C600" s="44"/>
      <c r="D600" s="44"/>
      <c r="E600" s="45"/>
      <c r="F600" s="46"/>
      <c r="G600" s="47"/>
      <c r="H600" s="48"/>
    </row>
    <row r="601" spans="1:8" x14ac:dyDescent="0.45">
      <c r="A601" s="90"/>
      <c r="B601" s="152" t="s">
        <v>733</v>
      </c>
      <c r="C601" s="158" t="s">
        <v>734</v>
      </c>
      <c r="D601" s="92" t="s">
        <v>82</v>
      </c>
      <c r="E601" s="114">
        <v>812028016563</v>
      </c>
      <c r="F601" s="95">
        <v>69.95</v>
      </c>
      <c r="G601" s="96">
        <f>PRODUCT(F601,0.6)</f>
        <v>41.97</v>
      </c>
      <c r="H601" s="125"/>
    </row>
    <row r="602" spans="1:8" x14ac:dyDescent="0.45">
      <c r="A602" s="90"/>
      <c r="B602" s="152" t="s">
        <v>735</v>
      </c>
      <c r="C602" s="158" t="s">
        <v>734</v>
      </c>
      <c r="D602" s="92" t="s">
        <v>88</v>
      </c>
      <c r="E602" s="114">
        <v>812028017041</v>
      </c>
      <c r="F602" s="95">
        <v>69.95</v>
      </c>
      <c r="G602" s="96">
        <f>PRODUCT(F602,0.6)</f>
        <v>41.97</v>
      </c>
      <c r="H602" s="125"/>
    </row>
    <row r="603" spans="1:8" x14ac:dyDescent="0.45">
      <c r="A603" s="90"/>
      <c r="B603" s="152" t="s">
        <v>736</v>
      </c>
      <c r="C603" s="158" t="s">
        <v>734</v>
      </c>
      <c r="D603" s="92" t="s">
        <v>71</v>
      </c>
      <c r="E603" s="109">
        <v>812028019229</v>
      </c>
      <c r="F603" s="95">
        <v>69.95</v>
      </c>
      <c r="G603" s="96">
        <f>PRODUCT(F603,0.6)</f>
        <v>41.97</v>
      </c>
      <c r="H603" s="125"/>
    </row>
    <row r="604" spans="1:8" x14ac:dyDescent="0.45">
      <c r="A604" s="98"/>
      <c r="B604" s="152" t="s">
        <v>737</v>
      </c>
      <c r="C604" s="158" t="s">
        <v>734</v>
      </c>
      <c r="D604" s="150" t="s">
        <v>94</v>
      </c>
      <c r="E604" s="114">
        <v>812028012794</v>
      </c>
      <c r="F604" s="95">
        <v>69.95</v>
      </c>
      <c r="G604" s="96">
        <f>PRODUCT(F604,0.6)</f>
        <v>41.97</v>
      </c>
      <c r="H604" s="125"/>
    </row>
    <row r="605" spans="1:8" s="49" customFormat="1" x14ac:dyDescent="0.45">
      <c r="A605" s="42"/>
      <c r="B605" s="43"/>
      <c r="C605" s="44"/>
      <c r="D605" s="44"/>
      <c r="E605" s="45"/>
      <c r="F605" s="46"/>
      <c r="G605" s="47"/>
      <c r="H605" s="48"/>
    </row>
    <row r="606" spans="1:8" x14ac:dyDescent="0.45">
      <c r="A606" s="90"/>
      <c r="B606" s="152" t="s">
        <v>738</v>
      </c>
      <c r="C606" s="93" t="s">
        <v>739</v>
      </c>
      <c r="D606" s="92" t="s">
        <v>82</v>
      </c>
      <c r="E606" s="114">
        <v>812028016617</v>
      </c>
      <c r="F606" s="95">
        <v>19.989999999999998</v>
      </c>
      <c r="G606" s="96">
        <f t="shared" ref="G606:G612" si="64">PRODUCT(F606,0.6)</f>
        <v>11.993999999999998</v>
      </c>
      <c r="H606" s="125"/>
    </row>
    <row r="607" spans="1:8" x14ac:dyDescent="0.45">
      <c r="A607" s="90"/>
      <c r="B607" s="152" t="s">
        <v>740</v>
      </c>
      <c r="C607" s="93" t="s">
        <v>739</v>
      </c>
      <c r="D607" s="92" t="s">
        <v>88</v>
      </c>
      <c r="E607" s="114">
        <v>812028016624</v>
      </c>
      <c r="F607" s="95">
        <v>19.989999999999998</v>
      </c>
      <c r="G607" s="96">
        <f t="shared" si="64"/>
        <v>11.993999999999998</v>
      </c>
      <c r="H607" s="125"/>
    </row>
    <row r="608" spans="1:8" x14ac:dyDescent="0.45">
      <c r="A608" s="90"/>
      <c r="B608" s="152" t="s">
        <v>741</v>
      </c>
      <c r="C608" s="93" t="s">
        <v>739</v>
      </c>
      <c r="D608" s="92" t="s">
        <v>71</v>
      </c>
      <c r="E608" s="109">
        <v>812028019366</v>
      </c>
      <c r="F608" s="95">
        <v>19.989999999999998</v>
      </c>
      <c r="G608" s="96">
        <f t="shared" si="64"/>
        <v>11.993999999999998</v>
      </c>
      <c r="H608" s="125"/>
    </row>
    <row r="609" spans="1:8" x14ac:dyDescent="0.45">
      <c r="A609" s="90"/>
      <c r="B609" s="152" t="s">
        <v>742</v>
      </c>
      <c r="C609" s="93" t="s">
        <v>739</v>
      </c>
      <c r="D609" s="150" t="s">
        <v>743</v>
      </c>
      <c r="E609" s="114">
        <v>812028011858</v>
      </c>
      <c r="F609" s="95">
        <v>19.989999999999998</v>
      </c>
      <c r="G609" s="96">
        <f t="shared" si="64"/>
        <v>11.993999999999998</v>
      </c>
      <c r="H609" s="125"/>
    </row>
    <row r="610" spans="1:8" x14ac:dyDescent="0.45">
      <c r="A610" s="90"/>
      <c r="B610" s="152" t="s">
        <v>744</v>
      </c>
      <c r="C610" s="93" t="s">
        <v>739</v>
      </c>
      <c r="D610" s="150" t="s">
        <v>576</v>
      </c>
      <c r="E610" s="114">
        <v>812028015757</v>
      </c>
      <c r="F610" s="95">
        <v>19.989999999999998</v>
      </c>
      <c r="G610" s="96">
        <f t="shared" si="64"/>
        <v>11.993999999999998</v>
      </c>
      <c r="H610" s="125"/>
    </row>
    <row r="611" spans="1:8" x14ac:dyDescent="0.45">
      <c r="A611" s="90"/>
      <c r="B611" s="152" t="s">
        <v>745</v>
      </c>
      <c r="C611" s="93" t="s">
        <v>739</v>
      </c>
      <c r="D611" s="150" t="s">
        <v>94</v>
      </c>
      <c r="E611" s="114">
        <v>812028011865</v>
      </c>
      <c r="F611" s="95">
        <v>19.989999999999998</v>
      </c>
      <c r="G611" s="96">
        <f t="shared" si="64"/>
        <v>11.993999999999998</v>
      </c>
      <c r="H611" s="125"/>
    </row>
    <row r="612" spans="1:8" x14ac:dyDescent="0.45">
      <c r="A612" s="90"/>
      <c r="B612" s="152" t="s">
        <v>746</v>
      </c>
      <c r="C612" s="93" t="s">
        <v>739</v>
      </c>
      <c r="D612" s="150" t="s">
        <v>435</v>
      </c>
      <c r="E612" s="114">
        <v>812028014682</v>
      </c>
      <c r="F612" s="95">
        <v>19.989999999999998</v>
      </c>
      <c r="G612" s="96">
        <f t="shared" si="64"/>
        <v>11.993999999999998</v>
      </c>
      <c r="H612" s="125"/>
    </row>
    <row r="613" spans="1:8" s="49" customFormat="1" x14ac:dyDescent="0.45">
      <c r="A613" s="42"/>
      <c r="B613" s="43"/>
      <c r="C613" s="44"/>
      <c r="D613" s="44"/>
      <c r="E613" s="45"/>
      <c r="F613" s="46"/>
      <c r="G613" s="47"/>
      <c r="H613" s="48"/>
    </row>
    <row r="614" spans="1:8" x14ac:dyDescent="0.45">
      <c r="A614" s="90"/>
      <c r="B614" s="91" t="s">
        <v>747</v>
      </c>
      <c r="C614" s="93" t="s">
        <v>748</v>
      </c>
      <c r="D614" s="92" t="s">
        <v>498</v>
      </c>
      <c r="E614" s="114">
        <v>812028014712</v>
      </c>
      <c r="F614" s="95">
        <v>24.95</v>
      </c>
      <c r="G614" s="96">
        <f>PRODUCT(F614,0.6)</f>
        <v>14.969999999999999</v>
      </c>
      <c r="H614" s="115"/>
    </row>
    <row r="615" spans="1:8" x14ac:dyDescent="0.45">
      <c r="A615" s="90"/>
      <c r="B615" s="91" t="s">
        <v>749</v>
      </c>
      <c r="C615" s="93" t="s">
        <v>748</v>
      </c>
      <c r="D615" s="92" t="s">
        <v>94</v>
      </c>
      <c r="E615" s="114">
        <v>812028013944</v>
      </c>
      <c r="F615" s="95">
        <v>24.95</v>
      </c>
      <c r="G615" s="96">
        <f>PRODUCT(F615,0.6)</f>
        <v>14.969999999999999</v>
      </c>
      <c r="H615" s="115"/>
    </row>
    <row r="616" spans="1:8" x14ac:dyDescent="0.45">
      <c r="A616" s="98"/>
      <c r="B616" s="91" t="s">
        <v>750</v>
      </c>
      <c r="C616" s="93" t="s">
        <v>748</v>
      </c>
      <c r="D616" s="92" t="s">
        <v>435</v>
      </c>
      <c r="E616" s="114">
        <v>812028013951</v>
      </c>
      <c r="F616" s="95">
        <v>24.95</v>
      </c>
      <c r="G616" s="96">
        <f>PRODUCT(F616,0.6)</f>
        <v>14.969999999999999</v>
      </c>
      <c r="H616" s="115"/>
    </row>
    <row r="617" spans="1:8" s="49" customFormat="1" x14ac:dyDescent="0.45">
      <c r="A617" s="42"/>
      <c r="B617" s="43"/>
      <c r="C617" s="44"/>
      <c r="D617" s="44"/>
      <c r="E617" s="45"/>
      <c r="F617" s="46"/>
      <c r="G617" s="47"/>
      <c r="H617" s="48"/>
    </row>
    <row r="618" spans="1:8" x14ac:dyDescent="0.45">
      <c r="A618" s="120"/>
      <c r="B618" s="91" t="s">
        <v>751</v>
      </c>
      <c r="C618" s="93" t="s">
        <v>752</v>
      </c>
      <c r="D618" s="92" t="s">
        <v>498</v>
      </c>
      <c r="E618" s="114">
        <v>812028011155</v>
      </c>
      <c r="F618" s="95">
        <v>49.95</v>
      </c>
      <c r="G618" s="96">
        <f>PRODUCT(F618,0.6)</f>
        <v>29.97</v>
      </c>
      <c r="H618" s="115"/>
    </row>
    <row r="619" spans="1:8" x14ac:dyDescent="0.45">
      <c r="A619" s="90"/>
      <c r="B619" s="91" t="s">
        <v>753</v>
      </c>
      <c r="C619" s="93" t="s">
        <v>752</v>
      </c>
      <c r="D619" s="92" t="s">
        <v>435</v>
      </c>
      <c r="E619" s="114">
        <v>812028011629</v>
      </c>
      <c r="F619" s="95">
        <v>49.95</v>
      </c>
      <c r="G619" s="96">
        <f>PRODUCT(F619,0.6)</f>
        <v>29.97</v>
      </c>
      <c r="H619" s="115"/>
    </row>
    <row r="620" spans="1:8" x14ac:dyDescent="0.45">
      <c r="A620" s="90"/>
      <c r="B620" s="91" t="s">
        <v>754</v>
      </c>
      <c r="C620" s="93" t="s">
        <v>752</v>
      </c>
      <c r="D620" s="92" t="s">
        <v>94</v>
      </c>
      <c r="E620" s="114">
        <v>812028012008</v>
      </c>
      <c r="F620" s="95">
        <v>49.95</v>
      </c>
      <c r="G620" s="96">
        <f>PRODUCT(F620,0.6)</f>
        <v>29.97</v>
      </c>
      <c r="H620" s="115"/>
    </row>
    <row r="621" spans="1:8" x14ac:dyDescent="0.45">
      <c r="A621" s="90"/>
      <c r="B621" s="91" t="s">
        <v>755</v>
      </c>
      <c r="C621" s="93" t="s">
        <v>752</v>
      </c>
      <c r="D621" s="92" t="s">
        <v>9</v>
      </c>
      <c r="E621" s="114">
        <v>812028011568</v>
      </c>
      <c r="F621" s="95">
        <v>49.95</v>
      </c>
      <c r="G621" s="96">
        <f>PRODUCT(F621,0.6)</f>
        <v>29.97</v>
      </c>
      <c r="H621" s="115"/>
    </row>
    <row r="622" spans="1:8" s="49" customFormat="1" x14ac:dyDescent="0.45">
      <c r="A622" s="42"/>
      <c r="B622" s="43"/>
      <c r="C622" s="44"/>
      <c r="D622" s="44"/>
      <c r="E622" s="45"/>
      <c r="F622" s="46"/>
      <c r="G622" s="47"/>
      <c r="H622" s="48"/>
    </row>
    <row r="623" spans="1:8" x14ac:dyDescent="0.45">
      <c r="A623" s="120"/>
      <c r="B623" s="91" t="s">
        <v>756</v>
      </c>
      <c r="C623" s="93" t="s">
        <v>757</v>
      </c>
      <c r="D623" s="92" t="s">
        <v>82</v>
      </c>
      <c r="E623" s="114">
        <v>812028016570</v>
      </c>
      <c r="F623" s="95">
        <v>69.95</v>
      </c>
      <c r="G623" s="96">
        <f t="shared" ref="G623:G630" si="65">PRODUCT(F623,0.6)</f>
        <v>41.97</v>
      </c>
      <c r="H623" s="125"/>
    </row>
    <row r="624" spans="1:8" x14ac:dyDescent="0.45">
      <c r="A624" s="90"/>
      <c r="B624" s="91" t="s">
        <v>758</v>
      </c>
      <c r="C624" s="93" t="s">
        <v>757</v>
      </c>
      <c r="D624" s="92" t="s">
        <v>88</v>
      </c>
      <c r="E624" s="114">
        <v>812028016587</v>
      </c>
      <c r="F624" s="95">
        <v>69.95</v>
      </c>
      <c r="G624" s="96">
        <f t="shared" si="65"/>
        <v>41.97</v>
      </c>
      <c r="H624" s="125"/>
    </row>
    <row r="625" spans="1:8" x14ac:dyDescent="0.45">
      <c r="A625" s="90"/>
      <c r="B625" s="91" t="s">
        <v>759</v>
      </c>
      <c r="C625" s="93" t="s">
        <v>757</v>
      </c>
      <c r="D625" s="92" t="s">
        <v>760</v>
      </c>
      <c r="E625" s="160"/>
      <c r="F625" s="95">
        <v>69.95</v>
      </c>
      <c r="G625" s="96">
        <f t="shared" si="65"/>
        <v>41.97</v>
      </c>
      <c r="H625" s="125"/>
    </row>
    <row r="626" spans="1:8" ht="12" customHeight="1" x14ac:dyDescent="0.45">
      <c r="A626" s="90"/>
      <c r="B626" s="91" t="s">
        <v>761</v>
      </c>
      <c r="C626" s="93" t="s">
        <v>757</v>
      </c>
      <c r="D626" s="150" t="s">
        <v>762</v>
      </c>
      <c r="E626" s="114">
        <v>812028017096</v>
      </c>
      <c r="F626" s="95">
        <v>69.95</v>
      </c>
      <c r="G626" s="96">
        <f t="shared" si="65"/>
        <v>41.97</v>
      </c>
      <c r="H626" s="125"/>
    </row>
    <row r="627" spans="1:8" x14ac:dyDescent="0.45">
      <c r="A627" s="90"/>
      <c r="B627" s="91" t="s">
        <v>763</v>
      </c>
      <c r="C627" s="93" t="s">
        <v>757</v>
      </c>
      <c r="D627" s="92" t="s">
        <v>498</v>
      </c>
      <c r="E627" s="114">
        <v>812028012350</v>
      </c>
      <c r="F627" s="95">
        <v>69.95</v>
      </c>
      <c r="G627" s="96">
        <f t="shared" si="65"/>
        <v>41.97</v>
      </c>
      <c r="H627" s="125"/>
    </row>
    <row r="628" spans="1:8" x14ac:dyDescent="0.45">
      <c r="A628" s="90"/>
      <c r="B628" s="91" t="s">
        <v>764</v>
      </c>
      <c r="C628" s="93" t="s">
        <v>757</v>
      </c>
      <c r="D628" s="92" t="s">
        <v>94</v>
      </c>
      <c r="E628" s="114">
        <v>812028012381</v>
      </c>
      <c r="F628" s="95">
        <v>69.95</v>
      </c>
      <c r="G628" s="96">
        <f t="shared" si="65"/>
        <v>41.97</v>
      </c>
      <c r="H628" s="125"/>
    </row>
    <row r="629" spans="1:8" x14ac:dyDescent="0.45">
      <c r="A629" s="90"/>
      <c r="B629" s="91" t="s">
        <v>765</v>
      </c>
      <c r="C629" s="93" t="s">
        <v>757</v>
      </c>
      <c r="D629" s="92" t="s">
        <v>435</v>
      </c>
      <c r="E629" s="114">
        <v>899126000670</v>
      </c>
      <c r="F629" s="95">
        <v>69.95</v>
      </c>
      <c r="G629" s="96">
        <f t="shared" si="65"/>
        <v>41.97</v>
      </c>
      <c r="H629" s="115"/>
    </row>
    <row r="630" spans="1:8" x14ac:dyDescent="0.45">
      <c r="A630" s="98"/>
      <c r="B630" s="91" t="s">
        <v>766</v>
      </c>
      <c r="C630" s="93" t="s">
        <v>757</v>
      </c>
      <c r="D630" s="92" t="s">
        <v>44</v>
      </c>
      <c r="E630" s="114">
        <v>812028013005</v>
      </c>
      <c r="F630" s="95">
        <v>79.95</v>
      </c>
      <c r="G630" s="96">
        <f t="shared" si="65"/>
        <v>47.97</v>
      </c>
      <c r="H630" s="125"/>
    </row>
    <row r="631" spans="1:8" s="49" customFormat="1" x14ac:dyDescent="0.45">
      <c r="A631" s="42"/>
      <c r="B631" s="43"/>
      <c r="C631" s="44"/>
      <c r="D631" s="44"/>
      <c r="E631" s="45"/>
      <c r="F631" s="46"/>
      <c r="G631" s="47"/>
      <c r="H631" s="48"/>
    </row>
    <row r="632" spans="1:8" x14ac:dyDescent="0.45">
      <c r="A632" s="120"/>
      <c r="B632" s="91" t="s">
        <v>767</v>
      </c>
      <c r="C632" s="117" t="s">
        <v>768</v>
      </c>
      <c r="D632" s="121" t="s">
        <v>498</v>
      </c>
      <c r="E632" s="114">
        <v>812028013135</v>
      </c>
      <c r="F632" s="95">
        <v>149</v>
      </c>
      <c r="G632" s="96">
        <f>PRODUCT(F632,0.6)</f>
        <v>89.399999999999991</v>
      </c>
      <c r="H632" s="92" t="s">
        <v>551</v>
      </c>
    </row>
    <row r="633" spans="1:8" x14ac:dyDescent="0.45">
      <c r="A633" s="90"/>
      <c r="B633" s="91" t="s">
        <v>769</v>
      </c>
      <c r="C633" s="117" t="s">
        <v>768</v>
      </c>
      <c r="D633" s="121" t="s">
        <v>94</v>
      </c>
      <c r="E633" s="114">
        <v>812028013142</v>
      </c>
      <c r="F633" s="95">
        <v>149</v>
      </c>
      <c r="G633" s="96">
        <f>PRODUCT(F633,0.6)</f>
        <v>89.399999999999991</v>
      </c>
      <c r="H633" s="92" t="s">
        <v>431</v>
      </c>
    </row>
    <row r="634" spans="1:8" x14ac:dyDescent="0.45">
      <c r="A634" s="90"/>
      <c r="B634" s="91" t="s">
        <v>770</v>
      </c>
      <c r="C634" s="117" t="s">
        <v>768</v>
      </c>
      <c r="D634" s="121" t="s">
        <v>435</v>
      </c>
      <c r="E634" s="114">
        <v>812028014255</v>
      </c>
      <c r="F634" s="95">
        <v>149</v>
      </c>
      <c r="G634" s="96">
        <f>PRODUCT(F634,0.6)</f>
        <v>89.399999999999991</v>
      </c>
      <c r="H634" s="92" t="s">
        <v>431</v>
      </c>
    </row>
    <row r="635" spans="1:8" x14ac:dyDescent="0.45">
      <c r="A635" s="98"/>
      <c r="B635" s="91" t="s">
        <v>771</v>
      </c>
      <c r="C635" s="117" t="s">
        <v>768</v>
      </c>
      <c r="D635" s="121" t="s">
        <v>44</v>
      </c>
      <c r="E635" s="114">
        <v>812028013166</v>
      </c>
      <c r="F635" s="95">
        <v>179</v>
      </c>
      <c r="G635" s="96">
        <f>PRODUCT(F635,0.6)</f>
        <v>107.39999999999999</v>
      </c>
      <c r="H635" s="92" t="s">
        <v>431</v>
      </c>
    </row>
    <row r="636" spans="1:8" s="49" customFormat="1" x14ac:dyDescent="0.45">
      <c r="A636" s="42"/>
      <c r="B636" s="43"/>
      <c r="C636" s="44"/>
      <c r="D636" s="44"/>
      <c r="E636" s="45"/>
      <c r="F636" s="46"/>
      <c r="G636" s="47"/>
      <c r="H636" s="48"/>
    </row>
    <row r="637" spans="1:8" x14ac:dyDescent="0.45">
      <c r="A637" s="120"/>
      <c r="B637" s="91" t="s">
        <v>772</v>
      </c>
      <c r="C637" s="93" t="s">
        <v>773</v>
      </c>
      <c r="D637" s="150" t="s">
        <v>9</v>
      </c>
      <c r="E637" s="114">
        <v>812028017065</v>
      </c>
      <c r="F637" s="95">
        <v>159</v>
      </c>
      <c r="G637" s="96">
        <f t="shared" ref="G637:G640" si="66">PRODUCT(F637,0.6)</f>
        <v>95.399999999999991</v>
      </c>
      <c r="H637" s="115" t="s">
        <v>774</v>
      </c>
    </row>
    <row r="638" spans="1:8" x14ac:dyDescent="0.45">
      <c r="A638" s="90"/>
      <c r="B638" s="91" t="s">
        <v>775</v>
      </c>
      <c r="C638" s="93" t="s">
        <v>773</v>
      </c>
      <c r="D638" s="150" t="s">
        <v>498</v>
      </c>
      <c r="E638" s="114">
        <v>812028017102</v>
      </c>
      <c r="F638" s="95">
        <v>159</v>
      </c>
      <c r="G638" s="96">
        <f t="shared" si="66"/>
        <v>95.399999999999991</v>
      </c>
      <c r="H638" s="92" t="s">
        <v>431</v>
      </c>
    </row>
    <row r="639" spans="1:8" x14ac:dyDescent="0.45">
      <c r="A639" s="90"/>
      <c r="B639" s="91" t="s">
        <v>776</v>
      </c>
      <c r="C639" s="93" t="s">
        <v>773</v>
      </c>
      <c r="D639" s="92" t="s">
        <v>94</v>
      </c>
      <c r="E639" s="114">
        <v>812028017119</v>
      </c>
      <c r="F639" s="95">
        <v>159</v>
      </c>
      <c r="G639" s="96">
        <f t="shared" si="66"/>
        <v>95.399999999999991</v>
      </c>
      <c r="H639" s="92" t="s">
        <v>431</v>
      </c>
    </row>
    <row r="640" spans="1:8" x14ac:dyDescent="0.45">
      <c r="A640" s="90"/>
      <c r="B640" s="91" t="s">
        <v>777</v>
      </c>
      <c r="C640" s="93" t="s">
        <v>773</v>
      </c>
      <c r="D640" s="150" t="s">
        <v>435</v>
      </c>
      <c r="E640" s="114">
        <v>812028017126</v>
      </c>
      <c r="F640" s="95">
        <v>159</v>
      </c>
      <c r="G640" s="96">
        <f t="shared" si="66"/>
        <v>95.399999999999991</v>
      </c>
      <c r="H640" s="92" t="s">
        <v>431</v>
      </c>
    </row>
    <row r="641" spans="1:8" s="49" customFormat="1" x14ac:dyDescent="0.45">
      <c r="A641" s="42"/>
      <c r="B641" s="43"/>
      <c r="C641" s="44"/>
      <c r="D641" s="44"/>
      <c r="E641" s="45"/>
      <c r="F641" s="46"/>
      <c r="G641" s="47"/>
      <c r="H641" s="48"/>
    </row>
    <row r="642" spans="1:8" x14ac:dyDescent="0.45">
      <c r="A642" s="120"/>
      <c r="B642" s="91" t="s">
        <v>778</v>
      </c>
      <c r="C642" s="93" t="s">
        <v>779</v>
      </c>
      <c r="D642" s="92" t="s">
        <v>498</v>
      </c>
      <c r="E642" s="114">
        <v>899126000557</v>
      </c>
      <c r="F642" s="95">
        <v>49.95</v>
      </c>
      <c r="G642" s="96">
        <f>PRODUCT(F642,0.6)</f>
        <v>29.97</v>
      </c>
      <c r="H642" s="115"/>
    </row>
    <row r="643" spans="1:8" x14ac:dyDescent="0.45">
      <c r="A643" s="98"/>
      <c r="B643" s="91" t="s">
        <v>780</v>
      </c>
      <c r="C643" s="93" t="s">
        <v>781</v>
      </c>
      <c r="D643" s="92" t="s">
        <v>498</v>
      </c>
      <c r="E643" s="114">
        <v>812028011315</v>
      </c>
      <c r="F643" s="95">
        <v>79.95</v>
      </c>
      <c r="G643" s="96">
        <f>PRODUCT(F643,0.6)</f>
        <v>47.97</v>
      </c>
      <c r="H643" s="115"/>
    </row>
    <row r="644" spans="1:8" s="49" customFormat="1" x14ac:dyDescent="0.45">
      <c r="A644" s="42"/>
      <c r="B644" s="43"/>
      <c r="C644" s="44"/>
      <c r="D644" s="44"/>
      <c r="E644" s="45"/>
      <c r="F644" s="46"/>
      <c r="G644" s="47"/>
      <c r="H644" s="48"/>
    </row>
    <row r="645" spans="1:8" x14ac:dyDescent="0.45">
      <c r="A645" s="90"/>
      <c r="B645" s="91" t="s">
        <v>782</v>
      </c>
      <c r="C645" s="93" t="s">
        <v>783</v>
      </c>
      <c r="D645" s="150" t="s">
        <v>9</v>
      </c>
      <c r="E645" s="114">
        <v>812028016020</v>
      </c>
      <c r="F645" s="95">
        <v>29.95</v>
      </c>
      <c r="G645" s="96">
        <f t="shared" ref="G645:G649" si="67">PRODUCT(F645,0.6)</f>
        <v>17.97</v>
      </c>
      <c r="H645" s="115"/>
    </row>
    <row r="646" spans="1:8" x14ac:dyDescent="0.45">
      <c r="A646" s="90"/>
      <c r="B646" s="91" t="s">
        <v>784</v>
      </c>
      <c r="C646" s="93" t="s">
        <v>783</v>
      </c>
      <c r="D646" s="150" t="s">
        <v>498</v>
      </c>
      <c r="E646" s="114">
        <v>812028011445</v>
      </c>
      <c r="F646" s="95">
        <v>29.95</v>
      </c>
      <c r="G646" s="96">
        <f t="shared" si="67"/>
        <v>17.97</v>
      </c>
      <c r="H646" s="125"/>
    </row>
    <row r="647" spans="1:8" x14ac:dyDescent="0.45">
      <c r="A647" s="90"/>
      <c r="B647" s="91" t="s">
        <v>785</v>
      </c>
      <c r="C647" s="93" t="s">
        <v>783</v>
      </c>
      <c r="D647" s="92" t="s">
        <v>94</v>
      </c>
      <c r="E647" s="114">
        <v>812028012817</v>
      </c>
      <c r="F647" s="95">
        <v>29.95</v>
      </c>
      <c r="G647" s="96">
        <f t="shared" si="67"/>
        <v>17.97</v>
      </c>
      <c r="H647" s="125"/>
    </row>
    <row r="648" spans="1:8" x14ac:dyDescent="0.45">
      <c r="A648" s="90"/>
      <c r="B648" s="91" t="s">
        <v>786</v>
      </c>
      <c r="C648" s="93" t="s">
        <v>783</v>
      </c>
      <c r="D648" s="150" t="s">
        <v>435</v>
      </c>
      <c r="E648" s="114">
        <v>812028013821</v>
      </c>
      <c r="F648" s="95">
        <v>29.95</v>
      </c>
      <c r="G648" s="96">
        <f t="shared" si="67"/>
        <v>17.97</v>
      </c>
      <c r="H648" s="115"/>
    </row>
    <row r="649" spans="1:8" x14ac:dyDescent="0.45">
      <c r="A649" s="98"/>
      <c r="B649" s="91" t="s">
        <v>787</v>
      </c>
      <c r="C649" s="93" t="s">
        <v>783</v>
      </c>
      <c r="D649" s="92" t="s">
        <v>44</v>
      </c>
      <c r="E649" s="114">
        <v>812028012824</v>
      </c>
      <c r="F649" s="95">
        <v>34.950000000000003</v>
      </c>
      <c r="G649" s="96">
        <f t="shared" si="67"/>
        <v>20.970000000000002</v>
      </c>
      <c r="H649" s="125"/>
    </row>
    <row r="650" spans="1:8" s="49" customFormat="1" x14ac:dyDescent="0.45">
      <c r="A650" s="42"/>
      <c r="B650" s="43"/>
      <c r="C650" s="44"/>
      <c r="D650" s="44"/>
      <c r="E650" s="45"/>
      <c r="F650" s="46"/>
      <c r="G650" s="47"/>
      <c r="H650" s="48"/>
    </row>
    <row r="651" spans="1:8" x14ac:dyDescent="0.45">
      <c r="A651" s="120"/>
      <c r="B651" s="91" t="s">
        <v>788</v>
      </c>
      <c r="C651" s="93" t="s">
        <v>789</v>
      </c>
      <c r="D651" s="92" t="s">
        <v>94</v>
      </c>
      <c r="E651" s="114">
        <v>812028013296</v>
      </c>
      <c r="F651" s="95">
        <v>59.95</v>
      </c>
      <c r="G651" s="96">
        <f>PRODUCT(F651,0.6)</f>
        <v>35.97</v>
      </c>
      <c r="H651" s="125"/>
    </row>
    <row r="652" spans="1:8" x14ac:dyDescent="0.45">
      <c r="A652" s="90"/>
      <c r="B652" s="91" t="s">
        <v>790</v>
      </c>
      <c r="C652" s="93" t="s">
        <v>789</v>
      </c>
      <c r="D652" s="92" t="s">
        <v>9</v>
      </c>
      <c r="E652" s="114">
        <v>812028013319</v>
      </c>
      <c r="F652" s="95">
        <v>59.95</v>
      </c>
      <c r="G652" s="96">
        <f>PRODUCT(F652,0.6)</f>
        <v>35.97</v>
      </c>
      <c r="H652" s="125"/>
    </row>
    <row r="653" spans="1:8" x14ac:dyDescent="0.45">
      <c r="A653" s="90"/>
      <c r="B653" s="91" t="s">
        <v>791</v>
      </c>
      <c r="C653" s="93" t="s">
        <v>789</v>
      </c>
      <c r="D653" s="92" t="s">
        <v>44</v>
      </c>
      <c r="E653" s="114">
        <v>812028013326</v>
      </c>
      <c r="F653" s="95">
        <v>69.95</v>
      </c>
      <c r="G653" s="96">
        <f>PRODUCT(F653,0.6)</f>
        <v>41.97</v>
      </c>
      <c r="H653" s="125"/>
    </row>
    <row r="654" spans="1:8" x14ac:dyDescent="0.45">
      <c r="A654" s="98"/>
      <c r="B654" s="91" t="s">
        <v>792</v>
      </c>
      <c r="C654" s="93" t="s">
        <v>793</v>
      </c>
      <c r="D654" s="92" t="s">
        <v>94</v>
      </c>
      <c r="E654" s="114">
        <v>812028013302</v>
      </c>
      <c r="F654" s="95">
        <v>34.950000000000003</v>
      </c>
      <c r="G654" s="96">
        <f>PRODUCT(F654,0.6)</f>
        <v>20.970000000000002</v>
      </c>
      <c r="H654" s="125"/>
    </row>
    <row r="655" spans="1:8" s="49" customFormat="1" x14ac:dyDescent="0.45">
      <c r="A655" s="42"/>
      <c r="B655" s="43"/>
      <c r="C655" s="44"/>
      <c r="D655" s="44"/>
      <c r="E655" s="45"/>
      <c r="F655" s="46"/>
      <c r="G655" s="47"/>
      <c r="H655" s="48"/>
    </row>
    <row r="656" spans="1:8" x14ac:dyDescent="0.45">
      <c r="A656" s="145"/>
      <c r="B656" s="132" t="s">
        <v>794</v>
      </c>
      <c r="C656" s="93" t="s">
        <v>795</v>
      </c>
      <c r="D656" s="92" t="s">
        <v>9</v>
      </c>
      <c r="E656" s="94">
        <v>812028015221</v>
      </c>
      <c r="F656" s="95">
        <v>29.95</v>
      </c>
      <c r="G656" s="96">
        <f>PRODUCT(F656,0.6)</f>
        <v>17.97</v>
      </c>
      <c r="H656" s="125"/>
    </row>
    <row r="657" spans="1:8" x14ac:dyDescent="0.45">
      <c r="A657" s="161"/>
      <c r="B657" s="132" t="s">
        <v>796</v>
      </c>
      <c r="C657" s="93" t="s">
        <v>797</v>
      </c>
      <c r="D657" s="92" t="s">
        <v>9</v>
      </c>
      <c r="E657" s="114">
        <v>812028015979</v>
      </c>
      <c r="F657" s="95">
        <v>29.95</v>
      </c>
      <c r="G657" s="96">
        <f>PRODUCT(F657,0.6)</f>
        <v>17.97</v>
      </c>
      <c r="H657" s="125"/>
    </row>
    <row r="658" spans="1:8" s="49" customFormat="1" x14ac:dyDescent="0.45">
      <c r="A658" s="42"/>
      <c r="B658" s="43"/>
      <c r="C658" s="44"/>
      <c r="D658" s="44"/>
      <c r="E658" s="45"/>
      <c r="F658" s="46"/>
      <c r="G658" s="47"/>
      <c r="H658" s="48"/>
    </row>
    <row r="659" spans="1:8" x14ac:dyDescent="0.45">
      <c r="A659" s="120"/>
      <c r="B659" s="91" t="s">
        <v>798</v>
      </c>
      <c r="C659" s="93" t="s">
        <v>799</v>
      </c>
      <c r="D659" s="92" t="s">
        <v>800</v>
      </c>
      <c r="E659" s="114">
        <v>899126000342</v>
      </c>
      <c r="F659" s="95">
        <v>19.95</v>
      </c>
      <c r="G659" s="96">
        <f>PRODUCT(F659,0.6)</f>
        <v>11.969999999999999</v>
      </c>
      <c r="H659" s="125"/>
    </row>
    <row r="660" spans="1:8" x14ac:dyDescent="0.45">
      <c r="A660" s="155"/>
      <c r="B660" s="62"/>
      <c r="C660" s="62"/>
      <c r="D660" s="62"/>
      <c r="E660" s="156"/>
      <c r="F660" s="157"/>
      <c r="G660" s="62"/>
      <c r="H660" s="62"/>
    </row>
    <row r="661" spans="1:8" x14ac:dyDescent="0.45">
      <c r="A661" s="89"/>
      <c r="B661" s="52" t="s">
        <v>60</v>
      </c>
      <c r="C661" s="52" t="s">
        <v>392</v>
      </c>
      <c r="D661" s="52" t="s">
        <v>61</v>
      </c>
      <c r="E661" s="53" t="s">
        <v>62</v>
      </c>
      <c r="F661" s="54" t="s">
        <v>63</v>
      </c>
      <c r="G661" s="52" t="s">
        <v>64</v>
      </c>
      <c r="H661" s="55" t="s">
        <v>65</v>
      </c>
    </row>
    <row r="662" spans="1:8" s="49" customFormat="1" x14ac:dyDescent="0.45">
      <c r="A662" s="42"/>
      <c r="B662" s="43"/>
      <c r="C662" s="44"/>
      <c r="D662" s="44"/>
      <c r="E662" s="45"/>
      <c r="F662" s="46"/>
      <c r="G662" s="47"/>
      <c r="H662" s="48"/>
    </row>
    <row r="663" spans="1:8" x14ac:dyDescent="0.45">
      <c r="A663" s="120"/>
      <c r="B663" s="91" t="s">
        <v>801</v>
      </c>
      <c r="C663" s="93" t="s">
        <v>802</v>
      </c>
      <c r="D663" s="150" t="s">
        <v>581</v>
      </c>
      <c r="E663" s="114">
        <v>812028016310</v>
      </c>
      <c r="F663" s="95">
        <v>39.950000000000003</v>
      </c>
      <c r="G663" s="96">
        <f t="shared" ref="G663:G670" si="68">PRODUCT(F663,0.6)</f>
        <v>23.970000000000002</v>
      </c>
      <c r="H663" s="125"/>
    </row>
    <row r="664" spans="1:8" x14ac:dyDescent="0.45">
      <c r="A664" s="90"/>
      <c r="B664" s="91" t="s">
        <v>803</v>
      </c>
      <c r="C664" s="93" t="s">
        <v>802</v>
      </c>
      <c r="D664" s="150" t="s">
        <v>82</v>
      </c>
      <c r="E664" s="114">
        <v>812028017133</v>
      </c>
      <c r="F664" s="95">
        <v>39.950000000000003</v>
      </c>
      <c r="G664" s="96">
        <f t="shared" si="68"/>
        <v>23.970000000000002</v>
      </c>
      <c r="H664" s="125"/>
    </row>
    <row r="665" spans="1:8" x14ac:dyDescent="0.45">
      <c r="A665" s="90"/>
      <c r="B665" s="91" t="s">
        <v>804</v>
      </c>
      <c r="C665" s="93" t="s">
        <v>802</v>
      </c>
      <c r="D665" s="150" t="s">
        <v>88</v>
      </c>
      <c r="E665" s="114">
        <v>812028017140</v>
      </c>
      <c r="F665" s="95">
        <v>39.950000000000003</v>
      </c>
      <c r="G665" s="96">
        <f t="shared" si="68"/>
        <v>23.970000000000002</v>
      </c>
      <c r="H665" s="115"/>
    </row>
    <row r="666" spans="1:8" x14ac:dyDescent="0.45">
      <c r="A666" s="90"/>
      <c r="B666" s="91" t="s">
        <v>805</v>
      </c>
      <c r="C666" s="93" t="s">
        <v>802</v>
      </c>
      <c r="D666" s="150" t="s">
        <v>806</v>
      </c>
      <c r="E666" s="114">
        <v>812028014118</v>
      </c>
      <c r="F666" s="95">
        <v>39.950000000000003</v>
      </c>
      <c r="G666" s="96">
        <f t="shared" si="68"/>
        <v>23.970000000000002</v>
      </c>
      <c r="H666" s="115"/>
    </row>
    <row r="667" spans="1:8" x14ac:dyDescent="0.45">
      <c r="A667" s="90"/>
      <c r="B667" s="91" t="s">
        <v>807</v>
      </c>
      <c r="C667" s="93" t="s">
        <v>802</v>
      </c>
      <c r="D667" s="150" t="s">
        <v>808</v>
      </c>
      <c r="E667" s="94">
        <v>812028011025</v>
      </c>
      <c r="F667" s="95">
        <v>39.950000000000003</v>
      </c>
      <c r="G667" s="96">
        <f t="shared" si="68"/>
        <v>23.970000000000002</v>
      </c>
      <c r="H667" s="115"/>
    </row>
    <row r="668" spans="1:8" s="71" customFormat="1" x14ac:dyDescent="0.45">
      <c r="A668" s="90"/>
      <c r="B668" s="139" t="s">
        <v>809</v>
      </c>
      <c r="C668" s="136" t="s">
        <v>810</v>
      </c>
      <c r="D668" s="134" t="s">
        <v>498</v>
      </c>
      <c r="E668" s="140">
        <v>812028011377</v>
      </c>
      <c r="F668" s="95">
        <v>39.950000000000003</v>
      </c>
      <c r="G668" s="141">
        <f t="shared" si="68"/>
        <v>23.970000000000002</v>
      </c>
      <c r="H668" s="147"/>
    </row>
    <row r="669" spans="1:8" x14ac:dyDescent="0.45">
      <c r="A669" s="90"/>
      <c r="B669" s="91" t="s">
        <v>811</v>
      </c>
      <c r="C669" s="93" t="s">
        <v>810</v>
      </c>
      <c r="D669" s="92" t="s">
        <v>94</v>
      </c>
      <c r="E669" s="114">
        <v>812028012152</v>
      </c>
      <c r="F669" s="95">
        <v>39.950000000000003</v>
      </c>
      <c r="G669" s="96">
        <f t="shared" si="68"/>
        <v>23.970000000000002</v>
      </c>
      <c r="H669" s="115"/>
    </row>
    <row r="670" spans="1:8" x14ac:dyDescent="0.45">
      <c r="A670" s="90"/>
      <c r="B670" s="91" t="s">
        <v>812</v>
      </c>
      <c r="C670" s="93" t="s">
        <v>810</v>
      </c>
      <c r="D670" s="92" t="s">
        <v>435</v>
      </c>
      <c r="E670" s="94">
        <v>812028014934</v>
      </c>
      <c r="F670" s="95">
        <v>39.950000000000003</v>
      </c>
      <c r="G670" s="96">
        <f t="shared" si="68"/>
        <v>23.970000000000002</v>
      </c>
      <c r="H670" s="115"/>
    </row>
    <row r="671" spans="1:8" s="49" customFormat="1" x14ac:dyDescent="0.45">
      <c r="A671" s="42"/>
      <c r="B671" s="43"/>
      <c r="C671" s="44"/>
      <c r="D671" s="44"/>
      <c r="E671" s="45"/>
      <c r="F671" s="46"/>
      <c r="G671" s="47"/>
      <c r="H671" s="48"/>
    </row>
    <row r="672" spans="1:8" x14ac:dyDescent="0.45">
      <c r="A672" s="145"/>
      <c r="B672" s="132" t="s">
        <v>813</v>
      </c>
      <c r="C672" s="93" t="s">
        <v>814</v>
      </c>
      <c r="D672" s="92" t="s">
        <v>451</v>
      </c>
      <c r="E672" s="114">
        <v>812028015887</v>
      </c>
      <c r="F672" s="95">
        <v>149</v>
      </c>
      <c r="G672" s="96">
        <f>PRODUCT(F672,0.6)</f>
        <v>89.399999999999991</v>
      </c>
      <c r="H672" s="125"/>
    </row>
    <row r="673" spans="1:8" x14ac:dyDescent="0.45">
      <c r="A673" s="90"/>
      <c r="B673" s="132" t="s">
        <v>815</v>
      </c>
      <c r="C673" s="93" t="s">
        <v>814</v>
      </c>
      <c r="D673" s="92" t="s">
        <v>448</v>
      </c>
      <c r="E673" s="114">
        <v>812028015894</v>
      </c>
      <c r="F673" s="95">
        <v>149</v>
      </c>
      <c r="G673" s="96">
        <f>PRODUCT(F673,0.6)</f>
        <v>89.399999999999991</v>
      </c>
      <c r="H673" s="125"/>
    </row>
    <row r="674" spans="1:8" x14ac:dyDescent="0.45">
      <c r="A674" s="98"/>
      <c r="B674" s="132" t="s">
        <v>816</v>
      </c>
      <c r="C674" s="93" t="s">
        <v>814</v>
      </c>
      <c r="D674" s="92" t="s">
        <v>94</v>
      </c>
      <c r="E674" s="114">
        <v>812028015924</v>
      </c>
      <c r="F674" s="95">
        <v>149</v>
      </c>
      <c r="G674" s="96">
        <f>PRODUCT(F674,0.6)</f>
        <v>89.399999999999991</v>
      </c>
      <c r="H674" s="125"/>
    </row>
    <row r="675" spans="1:8" s="49" customFormat="1" x14ac:dyDescent="0.45">
      <c r="A675" s="42"/>
      <c r="B675" s="43"/>
      <c r="C675" s="44"/>
      <c r="D675" s="44"/>
      <c r="E675" s="45"/>
      <c r="F675" s="46"/>
      <c r="G675" s="47"/>
      <c r="H675" s="48"/>
    </row>
    <row r="676" spans="1:8" x14ac:dyDescent="0.45">
      <c r="A676" s="120"/>
      <c r="B676" s="91" t="s">
        <v>817</v>
      </c>
      <c r="C676" s="93" t="s">
        <v>818</v>
      </c>
      <c r="D676" s="92" t="s">
        <v>94</v>
      </c>
      <c r="E676" s="114">
        <v>812028014378</v>
      </c>
      <c r="F676" s="95">
        <v>19.95</v>
      </c>
      <c r="G676" s="96">
        <f>PRODUCT(F676,0.6)</f>
        <v>11.969999999999999</v>
      </c>
      <c r="H676" s="115"/>
    </row>
    <row r="677" spans="1:8" x14ac:dyDescent="0.45">
      <c r="A677" s="98"/>
      <c r="B677" s="91" t="s">
        <v>819</v>
      </c>
      <c r="C677" s="93" t="s">
        <v>818</v>
      </c>
      <c r="D677" s="92" t="s">
        <v>9</v>
      </c>
      <c r="E677" s="114">
        <v>812028014385</v>
      </c>
      <c r="F677" s="95">
        <v>19.95</v>
      </c>
      <c r="G677" s="96">
        <f>PRODUCT(F677,0.6)</f>
        <v>11.969999999999999</v>
      </c>
      <c r="H677" s="115"/>
    </row>
    <row r="678" spans="1:8" s="49" customFormat="1" x14ac:dyDescent="0.45">
      <c r="A678" s="42"/>
      <c r="B678" s="43"/>
      <c r="C678" s="44"/>
      <c r="D678" s="44"/>
      <c r="E678" s="45"/>
      <c r="F678" s="46"/>
      <c r="G678" s="47"/>
      <c r="H678" s="48"/>
    </row>
    <row r="679" spans="1:8" x14ac:dyDescent="0.45">
      <c r="A679" s="110"/>
      <c r="B679" s="91" t="s">
        <v>820</v>
      </c>
      <c r="C679" s="93" t="s">
        <v>821</v>
      </c>
      <c r="D679" s="121" t="s">
        <v>94</v>
      </c>
      <c r="E679" s="114">
        <v>812028014613</v>
      </c>
      <c r="F679" s="95">
        <v>19.95</v>
      </c>
      <c r="G679" s="96">
        <f>PRODUCT(F679,0.6)</f>
        <v>11.969999999999999</v>
      </c>
      <c r="H679" s="115"/>
    </row>
    <row r="680" spans="1:8" x14ac:dyDescent="0.45">
      <c r="A680" s="118"/>
      <c r="B680" s="91" t="s">
        <v>822</v>
      </c>
      <c r="C680" s="93" t="s">
        <v>821</v>
      </c>
      <c r="D680" s="121" t="s">
        <v>435</v>
      </c>
      <c r="E680" s="114">
        <v>812028014620</v>
      </c>
      <c r="F680" s="95">
        <v>19.95</v>
      </c>
      <c r="G680" s="96">
        <f>PRODUCT(F680,0.6)</f>
        <v>11.969999999999999</v>
      </c>
      <c r="H680" s="115"/>
    </row>
    <row r="681" spans="1:8" s="49" customFormat="1" x14ac:dyDescent="0.45">
      <c r="A681" s="42"/>
      <c r="B681" s="43"/>
      <c r="C681" s="44"/>
      <c r="D681" s="44"/>
      <c r="E681" s="45"/>
      <c r="F681" s="46"/>
      <c r="G681" s="47"/>
      <c r="H681" s="48"/>
    </row>
    <row r="682" spans="1:8" x14ac:dyDescent="0.45">
      <c r="A682" s="110"/>
      <c r="B682" s="91" t="s">
        <v>823</v>
      </c>
      <c r="C682" s="93" t="s">
        <v>824</v>
      </c>
      <c r="D682" s="121" t="s">
        <v>94</v>
      </c>
      <c r="E682" s="114">
        <v>812028014637</v>
      </c>
      <c r="F682" s="95">
        <v>23.95</v>
      </c>
      <c r="G682" s="96">
        <f>PRODUCT(F682,0.6)</f>
        <v>14.37</v>
      </c>
      <c r="H682" s="115"/>
    </row>
    <row r="683" spans="1:8" x14ac:dyDescent="0.45">
      <c r="A683" s="116"/>
      <c r="B683" s="91" t="s">
        <v>825</v>
      </c>
      <c r="C683" s="93" t="s">
        <v>824</v>
      </c>
      <c r="D683" s="121" t="s">
        <v>435</v>
      </c>
      <c r="E683" s="114">
        <v>812028014644</v>
      </c>
      <c r="F683" s="95">
        <v>23.95</v>
      </c>
      <c r="G683" s="96">
        <f>PRODUCT(F683,0.6)</f>
        <v>14.37</v>
      </c>
      <c r="H683" s="115"/>
    </row>
    <row r="684" spans="1:8" x14ac:dyDescent="0.45">
      <c r="A684" s="118"/>
      <c r="B684" s="143"/>
      <c r="C684" s="144"/>
      <c r="D684" s="115"/>
      <c r="E684" s="114"/>
      <c r="F684" s="95"/>
      <c r="G684" s="96"/>
      <c r="H684" s="115"/>
    </row>
    <row r="685" spans="1:8" s="49" customFormat="1" x14ac:dyDescent="0.45">
      <c r="A685" s="42"/>
      <c r="B685" s="43"/>
      <c r="C685" s="44"/>
      <c r="D685" s="44"/>
      <c r="E685" s="45"/>
      <c r="F685" s="46"/>
      <c r="G685" s="47"/>
      <c r="H685" s="48"/>
    </row>
    <row r="686" spans="1:8" x14ac:dyDescent="0.45">
      <c r="A686" s="145"/>
      <c r="B686" s="132" t="s">
        <v>826</v>
      </c>
      <c r="C686" s="93" t="s">
        <v>827</v>
      </c>
      <c r="D686" s="92" t="s">
        <v>82</v>
      </c>
      <c r="E686" s="114">
        <v>812028017157</v>
      </c>
      <c r="F686" s="95">
        <v>89</v>
      </c>
      <c r="G686" s="96">
        <f t="shared" ref="G686:G693" si="69">PRODUCT(F686,0.6)</f>
        <v>53.4</v>
      </c>
      <c r="H686" s="125"/>
    </row>
    <row r="687" spans="1:8" x14ac:dyDescent="0.45">
      <c r="A687" s="145"/>
      <c r="B687" s="132" t="s">
        <v>828</v>
      </c>
      <c r="C687" s="93" t="s">
        <v>827</v>
      </c>
      <c r="D687" s="92" t="s">
        <v>88</v>
      </c>
      <c r="E687" s="2">
        <v>812028018864</v>
      </c>
      <c r="F687" s="95">
        <v>89</v>
      </c>
      <c r="G687" s="96">
        <f t="shared" si="69"/>
        <v>53.4</v>
      </c>
      <c r="H687" s="125"/>
    </row>
    <row r="688" spans="1:8" x14ac:dyDescent="0.45">
      <c r="A688" s="145"/>
      <c r="B688" s="132" t="s">
        <v>829</v>
      </c>
      <c r="C688" s="93" t="s">
        <v>827</v>
      </c>
      <c r="D688" s="92" t="s">
        <v>71</v>
      </c>
      <c r="E688" s="109">
        <v>812028019137</v>
      </c>
      <c r="F688" s="95">
        <v>89</v>
      </c>
      <c r="G688" s="96">
        <f t="shared" si="69"/>
        <v>53.4</v>
      </c>
      <c r="H688" s="125"/>
    </row>
    <row r="689" spans="1:8" x14ac:dyDescent="0.45">
      <c r="A689" s="129"/>
      <c r="B689" s="132" t="s">
        <v>830</v>
      </c>
      <c r="C689" s="93" t="s">
        <v>827</v>
      </c>
      <c r="D689" s="92" t="s">
        <v>94</v>
      </c>
      <c r="E689" s="94">
        <v>812028015153</v>
      </c>
      <c r="F689" s="95">
        <v>89</v>
      </c>
      <c r="G689" s="96">
        <f t="shared" si="69"/>
        <v>53.4</v>
      </c>
      <c r="H689" s="125"/>
    </row>
    <row r="690" spans="1:8" x14ac:dyDescent="0.45">
      <c r="A690" s="129"/>
      <c r="B690" s="132" t="s">
        <v>831</v>
      </c>
      <c r="C690" s="93" t="s">
        <v>832</v>
      </c>
      <c r="D690" s="92" t="s">
        <v>82</v>
      </c>
      <c r="E690" s="114">
        <v>812028017164</v>
      </c>
      <c r="F690" s="95">
        <v>99</v>
      </c>
      <c r="G690" s="96">
        <f t="shared" si="69"/>
        <v>59.4</v>
      </c>
      <c r="H690" s="125"/>
    </row>
    <row r="691" spans="1:8" x14ac:dyDescent="0.45">
      <c r="A691" s="129"/>
      <c r="B691" s="132" t="s">
        <v>833</v>
      </c>
      <c r="C691" s="93" t="s">
        <v>832</v>
      </c>
      <c r="D691" s="92" t="s">
        <v>88</v>
      </c>
      <c r="E691" s="2">
        <v>812028018871</v>
      </c>
      <c r="F691" s="95">
        <v>99</v>
      </c>
      <c r="G691" s="96">
        <f t="shared" si="69"/>
        <v>59.4</v>
      </c>
      <c r="H691" s="125"/>
    </row>
    <row r="692" spans="1:8" x14ac:dyDescent="0.45">
      <c r="A692" s="129"/>
      <c r="B692" s="132" t="s">
        <v>834</v>
      </c>
      <c r="C692" s="93" t="s">
        <v>832</v>
      </c>
      <c r="D692" s="92" t="s">
        <v>71</v>
      </c>
      <c r="E692" s="109">
        <v>812028019144</v>
      </c>
      <c r="F692" s="95">
        <v>99</v>
      </c>
      <c r="G692" s="96">
        <f t="shared" si="69"/>
        <v>59.4</v>
      </c>
      <c r="H692" s="125"/>
    </row>
    <row r="693" spans="1:8" x14ac:dyDescent="0.45">
      <c r="A693" s="161"/>
      <c r="B693" s="132" t="s">
        <v>835</v>
      </c>
      <c r="C693" s="93" t="s">
        <v>832</v>
      </c>
      <c r="D693" s="92" t="s">
        <v>94</v>
      </c>
      <c r="E693" s="94">
        <v>812028015337</v>
      </c>
      <c r="F693" s="95">
        <v>99</v>
      </c>
      <c r="G693" s="96">
        <f t="shared" si="69"/>
        <v>59.4</v>
      </c>
      <c r="H693" s="125"/>
    </row>
    <row r="694" spans="1:8" s="49" customFormat="1" x14ac:dyDescent="0.45">
      <c r="A694" s="42"/>
      <c r="B694" s="43"/>
      <c r="C694" s="44"/>
      <c r="D694" s="44"/>
      <c r="E694" s="45"/>
      <c r="F694" s="46"/>
      <c r="G694" s="47"/>
      <c r="H694" s="48"/>
    </row>
    <row r="695" spans="1:8" x14ac:dyDescent="0.45">
      <c r="A695" s="145"/>
      <c r="B695" s="132" t="s">
        <v>836</v>
      </c>
      <c r="C695" s="93" t="s">
        <v>837</v>
      </c>
      <c r="D695" s="150" t="s">
        <v>82</v>
      </c>
      <c r="E695" s="2">
        <v>812028017171</v>
      </c>
      <c r="F695" s="95">
        <v>129</v>
      </c>
      <c r="G695" s="96">
        <f t="shared" ref="G695:G696" si="70">PRODUCT(F695,0.6)</f>
        <v>77.399999999999991</v>
      </c>
      <c r="H695" s="125"/>
    </row>
    <row r="696" spans="1:8" x14ac:dyDescent="0.45">
      <c r="A696" s="145"/>
      <c r="B696" s="132" t="s">
        <v>838</v>
      </c>
      <c r="C696" s="93" t="s">
        <v>837</v>
      </c>
      <c r="D696" s="150" t="s">
        <v>88</v>
      </c>
      <c r="E696" s="2">
        <v>812028017188</v>
      </c>
      <c r="F696" s="95">
        <v>129</v>
      </c>
      <c r="G696" s="96">
        <f t="shared" si="70"/>
        <v>77.399999999999991</v>
      </c>
      <c r="H696" s="125"/>
    </row>
    <row r="697" spans="1:8" x14ac:dyDescent="0.45">
      <c r="A697" s="90"/>
      <c r="B697" s="132" t="s">
        <v>839</v>
      </c>
      <c r="C697" s="93" t="s">
        <v>837</v>
      </c>
      <c r="D697" s="92" t="s">
        <v>448</v>
      </c>
      <c r="E697" s="114">
        <v>812028015825</v>
      </c>
      <c r="F697" s="95">
        <v>129</v>
      </c>
      <c r="G697" s="96">
        <f>PRODUCT(F697,0.6)</f>
        <v>77.399999999999991</v>
      </c>
      <c r="H697" s="125"/>
    </row>
    <row r="698" spans="1:8" x14ac:dyDescent="0.45">
      <c r="A698" s="90"/>
      <c r="B698" s="132" t="s">
        <v>840</v>
      </c>
      <c r="C698" s="93" t="s">
        <v>837</v>
      </c>
      <c r="D698" s="92" t="s">
        <v>576</v>
      </c>
      <c r="E698" s="114">
        <v>812028016051</v>
      </c>
      <c r="F698" s="95">
        <v>129</v>
      </c>
      <c r="G698" s="96">
        <f>PRODUCT(F698,0.6)</f>
        <v>77.399999999999991</v>
      </c>
      <c r="H698" s="125"/>
    </row>
    <row r="699" spans="1:8" x14ac:dyDescent="0.45">
      <c r="A699" s="98"/>
      <c r="B699" s="132" t="s">
        <v>841</v>
      </c>
      <c r="C699" s="93" t="s">
        <v>837</v>
      </c>
      <c r="D699" s="92" t="s">
        <v>94</v>
      </c>
      <c r="E699" s="114">
        <v>812028015849</v>
      </c>
      <c r="F699" s="95">
        <v>129</v>
      </c>
      <c r="G699" s="96">
        <f>PRODUCT(F699,0.6)</f>
        <v>77.399999999999991</v>
      </c>
      <c r="H699" s="125"/>
    </row>
    <row r="700" spans="1:8" s="49" customFormat="1" x14ac:dyDescent="0.45">
      <c r="A700" s="42"/>
      <c r="B700" s="43"/>
      <c r="C700" s="44"/>
      <c r="D700" s="44"/>
      <c r="E700" s="45"/>
      <c r="F700" s="46"/>
      <c r="G700" s="47"/>
      <c r="H700" s="48"/>
    </row>
    <row r="701" spans="1:8" x14ac:dyDescent="0.45">
      <c r="A701" s="120"/>
      <c r="B701" s="91" t="s">
        <v>842</v>
      </c>
      <c r="C701" s="93" t="s">
        <v>843</v>
      </c>
      <c r="D701" s="92" t="s">
        <v>844</v>
      </c>
      <c r="E701" s="114">
        <v>812028014491</v>
      </c>
      <c r="F701" s="95">
        <v>12.95</v>
      </c>
      <c r="G701" s="96">
        <f t="shared" ref="G701:G705" si="71">PRODUCT(F701,0.6)</f>
        <v>7.77</v>
      </c>
      <c r="H701" s="115"/>
    </row>
    <row r="702" spans="1:8" x14ac:dyDescent="0.45">
      <c r="A702" s="90"/>
      <c r="B702" s="91" t="s">
        <v>845</v>
      </c>
      <c r="C702" s="93" t="s">
        <v>843</v>
      </c>
      <c r="D702" s="92" t="s">
        <v>451</v>
      </c>
      <c r="E702" s="114">
        <v>812028011735</v>
      </c>
      <c r="F702" s="95">
        <v>12.95</v>
      </c>
      <c r="G702" s="96">
        <f t="shared" si="71"/>
        <v>7.77</v>
      </c>
      <c r="H702" s="115"/>
    </row>
    <row r="703" spans="1:8" x14ac:dyDescent="0.45">
      <c r="A703" s="90"/>
      <c r="B703" s="91" t="s">
        <v>846</v>
      </c>
      <c r="C703" s="93" t="s">
        <v>843</v>
      </c>
      <c r="D703" s="92" t="s">
        <v>94</v>
      </c>
      <c r="E703" s="114">
        <v>812028012077</v>
      </c>
      <c r="F703" s="95">
        <v>12.95</v>
      </c>
      <c r="G703" s="96">
        <f t="shared" si="71"/>
        <v>7.77</v>
      </c>
      <c r="H703" s="115"/>
    </row>
    <row r="704" spans="1:8" x14ac:dyDescent="0.45">
      <c r="A704" s="90"/>
      <c r="B704" s="91" t="s">
        <v>847</v>
      </c>
      <c r="C704" s="93" t="s">
        <v>843</v>
      </c>
      <c r="D704" s="92" t="s">
        <v>498</v>
      </c>
      <c r="E704" s="114">
        <v>899126000687</v>
      </c>
      <c r="F704" s="95">
        <v>12.95</v>
      </c>
      <c r="G704" s="96">
        <f t="shared" si="71"/>
        <v>7.77</v>
      </c>
      <c r="H704" s="125"/>
    </row>
    <row r="705" spans="1:8" x14ac:dyDescent="0.45">
      <c r="A705" s="98"/>
      <c r="B705" s="91" t="s">
        <v>848</v>
      </c>
      <c r="C705" s="93" t="s">
        <v>843</v>
      </c>
      <c r="D705" s="92" t="s">
        <v>44</v>
      </c>
      <c r="E705" s="114">
        <v>812028012855</v>
      </c>
      <c r="F705" s="95">
        <v>12.95</v>
      </c>
      <c r="G705" s="96">
        <f t="shared" si="71"/>
        <v>7.77</v>
      </c>
      <c r="H705" s="125"/>
    </row>
    <row r="706" spans="1:8" s="49" customFormat="1" x14ac:dyDescent="0.45">
      <c r="A706" s="42"/>
      <c r="B706" s="43"/>
      <c r="C706" s="44"/>
      <c r="D706" s="44"/>
      <c r="E706" s="45"/>
      <c r="F706" s="46"/>
      <c r="G706" s="47"/>
      <c r="H706" s="48"/>
    </row>
    <row r="707" spans="1:8" x14ac:dyDescent="0.45">
      <c r="A707" s="90"/>
      <c r="B707" s="91" t="s">
        <v>849</v>
      </c>
      <c r="C707" s="93" t="s">
        <v>850</v>
      </c>
      <c r="D707" s="92" t="s">
        <v>82</v>
      </c>
      <c r="E707" s="114">
        <v>812028016662</v>
      </c>
      <c r="F707" s="95">
        <v>21.95</v>
      </c>
      <c r="G707" s="96">
        <f t="shared" ref="G707:G712" si="72">PRODUCT(F707,0.6)</f>
        <v>13.17</v>
      </c>
      <c r="H707" s="125"/>
    </row>
    <row r="708" spans="1:8" x14ac:dyDescent="0.45">
      <c r="A708" s="90"/>
      <c r="B708" s="91" t="s">
        <v>851</v>
      </c>
      <c r="C708" s="93" t="s">
        <v>850</v>
      </c>
      <c r="D708" s="92" t="s">
        <v>88</v>
      </c>
      <c r="E708" s="114">
        <v>812028016679</v>
      </c>
      <c r="F708" s="95">
        <v>21.95</v>
      </c>
      <c r="G708" s="96">
        <f t="shared" si="72"/>
        <v>13.17</v>
      </c>
      <c r="H708" s="125"/>
    </row>
    <row r="709" spans="1:8" x14ac:dyDescent="0.45">
      <c r="A709" s="90"/>
      <c r="B709" s="91" t="s">
        <v>852</v>
      </c>
      <c r="C709" s="93" t="s">
        <v>850</v>
      </c>
      <c r="D709" s="92" t="s">
        <v>94</v>
      </c>
      <c r="E709" s="114">
        <v>812028012091</v>
      </c>
      <c r="F709" s="95">
        <v>21.95</v>
      </c>
      <c r="G709" s="96">
        <f t="shared" si="72"/>
        <v>13.17</v>
      </c>
      <c r="H709" s="115"/>
    </row>
    <row r="710" spans="1:8" x14ac:dyDescent="0.45">
      <c r="A710" s="90"/>
      <c r="B710" s="91" t="s">
        <v>853</v>
      </c>
      <c r="C710" s="93" t="s">
        <v>850</v>
      </c>
      <c r="D710" s="92" t="s">
        <v>498</v>
      </c>
      <c r="E710" s="114">
        <v>812028011261</v>
      </c>
      <c r="F710" s="95">
        <v>21.95</v>
      </c>
      <c r="G710" s="96">
        <f t="shared" si="72"/>
        <v>13.17</v>
      </c>
      <c r="H710" s="115"/>
    </row>
    <row r="711" spans="1:8" x14ac:dyDescent="0.45">
      <c r="A711" s="90"/>
      <c r="B711" s="91" t="s">
        <v>854</v>
      </c>
      <c r="C711" s="93" t="s">
        <v>850</v>
      </c>
      <c r="D711" s="92" t="s">
        <v>435</v>
      </c>
      <c r="E711" s="114">
        <v>812028014408</v>
      </c>
      <c r="F711" s="95">
        <v>21.95</v>
      </c>
      <c r="G711" s="96">
        <f t="shared" si="72"/>
        <v>13.17</v>
      </c>
      <c r="H711" s="115"/>
    </row>
    <row r="712" spans="1:8" x14ac:dyDescent="0.45">
      <c r="A712" s="98"/>
      <c r="B712" s="91" t="s">
        <v>855</v>
      </c>
      <c r="C712" s="93" t="s">
        <v>850</v>
      </c>
      <c r="D712" s="92" t="s">
        <v>44</v>
      </c>
      <c r="E712" s="114">
        <v>812028012916</v>
      </c>
      <c r="F712" s="95">
        <v>24.95</v>
      </c>
      <c r="G712" s="96">
        <f t="shared" si="72"/>
        <v>14.969999999999999</v>
      </c>
      <c r="H712" s="115"/>
    </row>
    <row r="713" spans="1:8" s="49" customFormat="1" x14ac:dyDescent="0.45">
      <c r="A713" s="42"/>
      <c r="B713" s="43"/>
      <c r="C713" s="44"/>
      <c r="D713" s="44"/>
      <c r="E713" s="45"/>
      <c r="F713" s="46"/>
      <c r="G713" s="47"/>
      <c r="H713" s="48"/>
    </row>
    <row r="714" spans="1:8" x14ac:dyDescent="0.45">
      <c r="A714" s="145"/>
      <c r="B714" s="132" t="s">
        <v>856</v>
      </c>
      <c r="C714" s="93" t="s">
        <v>857</v>
      </c>
      <c r="D714" s="92" t="s">
        <v>9</v>
      </c>
      <c r="E714" s="94">
        <v>812028014774</v>
      </c>
      <c r="F714" s="95">
        <v>49.95</v>
      </c>
      <c r="G714" s="96">
        <f>PRODUCT(F714,0.6)</f>
        <v>29.97</v>
      </c>
      <c r="H714" s="125"/>
    </row>
    <row r="715" spans="1:8" x14ac:dyDescent="0.45">
      <c r="A715" s="129"/>
      <c r="B715" s="132" t="s">
        <v>858</v>
      </c>
      <c r="C715" s="93" t="s">
        <v>857</v>
      </c>
      <c r="D715" s="92" t="s">
        <v>859</v>
      </c>
      <c r="E715" s="114">
        <v>899126000250</v>
      </c>
      <c r="F715" s="95">
        <v>49.95</v>
      </c>
      <c r="G715" s="96">
        <f>PRODUCT(F715,0.6)</f>
        <v>29.97</v>
      </c>
      <c r="H715" s="125"/>
    </row>
    <row r="716" spans="1:8" x14ac:dyDescent="0.45">
      <c r="A716" s="129"/>
      <c r="B716" s="132" t="s">
        <v>860</v>
      </c>
      <c r="C716" s="93" t="s">
        <v>857</v>
      </c>
      <c r="D716" s="92" t="s">
        <v>435</v>
      </c>
      <c r="E716" s="114">
        <v>899126000267</v>
      </c>
      <c r="F716" s="95">
        <v>49.95</v>
      </c>
      <c r="G716" s="96">
        <f>PRODUCT(F716,0.6)</f>
        <v>29.97</v>
      </c>
      <c r="H716" s="125"/>
    </row>
    <row r="717" spans="1:8" x14ac:dyDescent="0.45">
      <c r="A717" s="98"/>
      <c r="B717" s="132" t="s">
        <v>861</v>
      </c>
      <c r="C717" s="93" t="s">
        <v>857</v>
      </c>
      <c r="D717" s="92" t="s">
        <v>44</v>
      </c>
      <c r="E717" s="114">
        <v>899126000946</v>
      </c>
      <c r="F717" s="95">
        <v>54.95</v>
      </c>
      <c r="G717" s="96">
        <f>PRODUCT(F717,0.6)</f>
        <v>32.97</v>
      </c>
      <c r="H717" s="125"/>
    </row>
    <row r="718" spans="1:8" s="49" customFormat="1" x14ac:dyDescent="0.45">
      <c r="A718" s="42"/>
      <c r="B718" s="43"/>
      <c r="C718" s="44"/>
      <c r="D718" s="44"/>
      <c r="E718" s="45"/>
      <c r="F718" s="46"/>
      <c r="G718" s="47"/>
      <c r="H718" s="48"/>
    </row>
    <row r="719" spans="1:8" x14ac:dyDescent="0.45">
      <c r="A719" s="120"/>
      <c r="B719" s="91" t="s">
        <v>862</v>
      </c>
      <c r="C719" s="93" t="s">
        <v>863</v>
      </c>
      <c r="D719" s="92" t="s">
        <v>82</v>
      </c>
      <c r="E719" s="114">
        <v>812028012497</v>
      </c>
      <c r="F719" s="95">
        <v>49.95</v>
      </c>
      <c r="G719" s="96">
        <f t="shared" ref="G719:G724" si="73">PRODUCT(F719,0.6)</f>
        <v>29.97</v>
      </c>
      <c r="H719" s="125"/>
    </row>
    <row r="720" spans="1:8" x14ac:dyDescent="0.45">
      <c r="A720" s="90"/>
      <c r="B720" s="91" t="s">
        <v>864</v>
      </c>
      <c r="C720" s="93" t="s">
        <v>863</v>
      </c>
      <c r="D720" s="92" t="s">
        <v>88</v>
      </c>
      <c r="E720" s="114">
        <v>812028012428</v>
      </c>
      <c r="F720" s="95">
        <v>49.95</v>
      </c>
      <c r="G720" s="96">
        <f t="shared" si="73"/>
        <v>29.97</v>
      </c>
      <c r="H720" s="125"/>
    </row>
    <row r="721" spans="1:8" x14ac:dyDescent="0.45">
      <c r="A721" s="90"/>
      <c r="B721" s="91" t="s">
        <v>865</v>
      </c>
      <c r="C721" s="93" t="s">
        <v>863</v>
      </c>
      <c r="D721" s="121" t="s">
        <v>451</v>
      </c>
      <c r="E721" s="114">
        <v>812028012039</v>
      </c>
      <c r="F721" s="95">
        <v>49.95</v>
      </c>
      <c r="G721" s="96">
        <f t="shared" si="73"/>
        <v>29.97</v>
      </c>
      <c r="H721" s="115"/>
    </row>
    <row r="722" spans="1:8" x14ac:dyDescent="0.45">
      <c r="A722" s="90"/>
      <c r="B722" s="91" t="s">
        <v>866</v>
      </c>
      <c r="C722" s="93" t="s">
        <v>863</v>
      </c>
      <c r="D722" s="92" t="s">
        <v>94</v>
      </c>
      <c r="E722" s="114">
        <v>899126000038</v>
      </c>
      <c r="F722" s="95">
        <v>49.95</v>
      </c>
      <c r="G722" s="96">
        <f t="shared" si="73"/>
        <v>29.97</v>
      </c>
      <c r="H722" s="115"/>
    </row>
    <row r="723" spans="1:8" x14ac:dyDescent="0.45">
      <c r="A723" s="90"/>
      <c r="B723" s="91" t="s">
        <v>867</v>
      </c>
      <c r="C723" s="93" t="s">
        <v>863</v>
      </c>
      <c r="D723" s="92" t="s">
        <v>435</v>
      </c>
      <c r="E723" s="114">
        <v>812028014415</v>
      </c>
      <c r="F723" s="95">
        <v>49.95</v>
      </c>
      <c r="G723" s="96">
        <f t="shared" si="73"/>
        <v>29.97</v>
      </c>
      <c r="H723" s="115"/>
    </row>
    <row r="724" spans="1:8" x14ac:dyDescent="0.45">
      <c r="A724" s="98"/>
      <c r="B724" s="91" t="s">
        <v>868</v>
      </c>
      <c r="C724" s="93" t="s">
        <v>863</v>
      </c>
      <c r="D724" s="92" t="s">
        <v>44</v>
      </c>
      <c r="E724" s="114">
        <v>812028012923</v>
      </c>
      <c r="F724" s="95">
        <v>54.95</v>
      </c>
      <c r="G724" s="96">
        <f t="shared" si="73"/>
        <v>32.97</v>
      </c>
      <c r="H724" s="125"/>
    </row>
    <row r="725" spans="1:8" s="49" customFormat="1" x14ac:dyDescent="0.45">
      <c r="A725" s="42"/>
      <c r="B725" s="43"/>
      <c r="C725" s="44"/>
      <c r="D725" s="44"/>
      <c r="E725" s="45"/>
      <c r="F725" s="46"/>
      <c r="G725" s="47"/>
      <c r="H725" s="48"/>
    </row>
    <row r="726" spans="1:8" x14ac:dyDescent="0.45">
      <c r="A726" s="90"/>
      <c r="B726" s="91" t="s">
        <v>869</v>
      </c>
      <c r="C726" s="93" t="s">
        <v>870</v>
      </c>
      <c r="D726" s="92" t="s">
        <v>82</v>
      </c>
      <c r="E726" s="9">
        <v>812028012657</v>
      </c>
      <c r="F726" s="95">
        <v>29.95</v>
      </c>
      <c r="G726" s="96">
        <f t="shared" ref="G726:G730" si="74">PRODUCT(F726,0.6)</f>
        <v>17.97</v>
      </c>
      <c r="H726" s="125"/>
    </row>
    <row r="727" spans="1:8" x14ac:dyDescent="0.45">
      <c r="A727" s="90"/>
      <c r="B727" s="91" t="s">
        <v>871</v>
      </c>
      <c r="C727" s="93" t="s">
        <v>870</v>
      </c>
      <c r="D727" s="92" t="s">
        <v>88</v>
      </c>
      <c r="E727" s="9">
        <v>812028012671</v>
      </c>
      <c r="F727" s="95">
        <v>29.95</v>
      </c>
      <c r="G727" s="96">
        <f t="shared" si="74"/>
        <v>17.97</v>
      </c>
      <c r="H727" s="125"/>
    </row>
    <row r="728" spans="1:8" x14ac:dyDescent="0.45">
      <c r="A728" s="90"/>
      <c r="B728" s="91" t="s">
        <v>872</v>
      </c>
      <c r="C728" s="93" t="s">
        <v>870</v>
      </c>
      <c r="D728" s="92" t="s">
        <v>94</v>
      </c>
      <c r="E728" s="114">
        <v>812028012114</v>
      </c>
      <c r="F728" s="95">
        <v>29.95</v>
      </c>
      <c r="G728" s="96">
        <f t="shared" si="74"/>
        <v>17.97</v>
      </c>
      <c r="H728" s="115"/>
    </row>
    <row r="729" spans="1:8" x14ac:dyDescent="0.45">
      <c r="A729" s="90"/>
      <c r="B729" s="91" t="s">
        <v>873</v>
      </c>
      <c r="C729" s="93" t="s">
        <v>870</v>
      </c>
      <c r="D729" s="92" t="s">
        <v>498</v>
      </c>
      <c r="E729" s="114">
        <v>812028011292</v>
      </c>
      <c r="F729" s="95">
        <v>29.95</v>
      </c>
      <c r="G729" s="96">
        <f t="shared" si="74"/>
        <v>17.97</v>
      </c>
      <c r="H729" s="115"/>
    </row>
    <row r="730" spans="1:8" x14ac:dyDescent="0.45">
      <c r="A730" s="98"/>
      <c r="B730" s="91" t="s">
        <v>874</v>
      </c>
      <c r="C730" s="93" t="s">
        <v>870</v>
      </c>
      <c r="D730" s="92" t="s">
        <v>435</v>
      </c>
      <c r="E730" s="114">
        <v>812028014422</v>
      </c>
      <c r="F730" s="95">
        <v>29.95</v>
      </c>
      <c r="G730" s="96">
        <f t="shared" si="74"/>
        <v>17.97</v>
      </c>
      <c r="H730" s="115"/>
    </row>
    <row r="731" spans="1:8" s="49" customFormat="1" x14ac:dyDescent="0.45">
      <c r="A731" s="42"/>
      <c r="B731" s="43"/>
      <c r="C731" s="44"/>
      <c r="D731" s="44"/>
      <c r="E731" s="45"/>
      <c r="F731" s="46"/>
      <c r="G731" s="47"/>
      <c r="H731" s="48"/>
    </row>
    <row r="732" spans="1:8" x14ac:dyDescent="0.45">
      <c r="A732" s="120"/>
      <c r="B732" s="91" t="s">
        <v>875</v>
      </c>
      <c r="C732" s="117" t="s">
        <v>876</v>
      </c>
      <c r="D732" s="121" t="s">
        <v>94</v>
      </c>
      <c r="E732" s="114">
        <v>812028012459</v>
      </c>
      <c r="F732" s="95">
        <v>19.95</v>
      </c>
      <c r="G732" s="96">
        <f>PRODUCT(F732,0.6)</f>
        <v>11.969999999999999</v>
      </c>
      <c r="H732" s="125"/>
    </row>
    <row r="733" spans="1:8" x14ac:dyDescent="0.45">
      <c r="A733" s="90"/>
      <c r="B733" s="91" t="s">
        <v>877</v>
      </c>
      <c r="C733" s="117" t="s">
        <v>876</v>
      </c>
      <c r="D733" s="121" t="s">
        <v>498</v>
      </c>
      <c r="E733" s="114">
        <v>812028014231</v>
      </c>
      <c r="F733" s="95">
        <v>19.95</v>
      </c>
      <c r="G733" s="96">
        <f>PRODUCT(F733,0.6)</f>
        <v>11.969999999999999</v>
      </c>
      <c r="H733" s="125"/>
    </row>
    <row r="734" spans="1:8" x14ac:dyDescent="0.45">
      <c r="A734" s="90"/>
      <c r="B734" s="91" t="s">
        <v>878</v>
      </c>
      <c r="C734" s="117" t="s">
        <v>876</v>
      </c>
      <c r="D734" s="121" t="s">
        <v>435</v>
      </c>
      <c r="E734" s="114">
        <v>812028014248</v>
      </c>
      <c r="F734" s="95">
        <v>19.95</v>
      </c>
      <c r="G734" s="96">
        <f>PRODUCT(F734,0.6)</f>
        <v>11.969999999999999</v>
      </c>
      <c r="H734" s="125"/>
    </row>
    <row r="735" spans="1:8" x14ac:dyDescent="0.45">
      <c r="A735" s="98"/>
      <c r="B735" s="91" t="s">
        <v>879</v>
      </c>
      <c r="C735" s="117" t="s">
        <v>876</v>
      </c>
      <c r="D735" s="121" t="s">
        <v>44</v>
      </c>
      <c r="E735" s="114">
        <v>812028012466</v>
      </c>
      <c r="F735" s="95">
        <v>23.95</v>
      </c>
      <c r="G735" s="96">
        <f>PRODUCT(F735,0.6)</f>
        <v>14.37</v>
      </c>
      <c r="H735" s="125"/>
    </row>
    <row r="736" spans="1:8" s="49" customFormat="1" x14ac:dyDescent="0.45">
      <c r="A736" s="42"/>
      <c r="B736" s="43"/>
      <c r="C736" s="44"/>
      <c r="D736" s="44"/>
      <c r="E736" s="45"/>
      <c r="F736" s="46"/>
      <c r="G736" s="47"/>
      <c r="H736" s="48"/>
    </row>
    <row r="737" spans="1:8" x14ac:dyDescent="0.45">
      <c r="A737" s="120"/>
      <c r="B737" s="91" t="s">
        <v>880</v>
      </c>
      <c r="C737" s="93" t="s">
        <v>881</v>
      </c>
      <c r="D737" s="121" t="s">
        <v>581</v>
      </c>
      <c r="E737" s="114">
        <v>812028016860</v>
      </c>
      <c r="F737" s="95">
        <v>28.95</v>
      </c>
      <c r="G737" s="96">
        <f>PRODUCT(F737,0.6)</f>
        <v>17.369999999999997</v>
      </c>
      <c r="H737" s="125"/>
    </row>
    <row r="738" spans="1:8" x14ac:dyDescent="0.45">
      <c r="A738" s="120"/>
      <c r="B738" s="91" t="s">
        <v>882</v>
      </c>
      <c r="C738" s="93" t="s">
        <v>881</v>
      </c>
      <c r="D738" s="121" t="s">
        <v>82</v>
      </c>
      <c r="E738" s="114">
        <v>812028016877</v>
      </c>
      <c r="F738" s="95">
        <v>28.95</v>
      </c>
      <c r="G738" s="96">
        <f>PRODUCT(F738,0.6)</f>
        <v>17.369999999999997</v>
      </c>
      <c r="H738" s="125"/>
    </row>
    <row r="739" spans="1:8" x14ac:dyDescent="0.45">
      <c r="A739" s="90"/>
      <c r="B739" s="91" t="s">
        <v>883</v>
      </c>
      <c r="C739" s="93" t="s">
        <v>881</v>
      </c>
      <c r="D739" s="92" t="s">
        <v>498</v>
      </c>
      <c r="E739" s="114">
        <v>812028014217</v>
      </c>
      <c r="F739" s="95">
        <v>28.95</v>
      </c>
      <c r="G739" s="96">
        <f t="shared" ref="G739:G742" si="75">PRODUCT(F739,0.6)</f>
        <v>17.369999999999997</v>
      </c>
      <c r="H739" s="125"/>
    </row>
    <row r="740" spans="1:8" x14ac:dyDescent="0.45">
      <c r="A740" s="90"/>
      <c r="B740" s="91" t="s">
        <v>884</v>
      </c>
      <c r="C740" s="93" t="s">
        <v>881</v>
      </c>
      <c r="D740" s="92" t="s">
        <v>435</v>
      </c>
      <c r="E740" s="114">
        <v>812028014224</v>
      </c>
      <c r="F740" s="95">
        <v>28.95</v>
      </c>
      <c r="G740" s="96">
        <f t="shared" si="75"/>
        <v>17.369999999999997</v>
      </c>
      <c r="H740" s="125"/>
    </row>
    <row r="741" spans="1:8" x14ac:dyDescent="0.45">
      <c r="A741" s="90"/>
      <c r="B741" s="91" t="s">
        <v>885</v>
      </c>
      <c r="C741" s="93" t="s">
        <v>881</v>
      </c>
      <c r="D741" s="92" t="s">
        <v>94</v>
      </c>
      <c r="E741" s="114">
        <v>812028012701</v>
      </c>
      <c r="F741" s="95">
        <v>28.95</v>
      </c>
      <c r="G741" s="96">
        <f t="shared" si="75"/>
        <v>17.369999999999997</v>
      </c>
      <c r="H741" s="125"/>
    </row>
    <row r="742" spans="1:8" x14ac:dyDescent="0.45">
      <c r="A742" s="98"/>
      <c r="B742" s="91" t="s">
        <v>886</v>
      </c>
      <c r="C742" s="93" t="s">
        <v>881</v>
      </c>
      <c r="D742" s="92" t="s">
        <v>44</v>
      </c>
      <c r="E742" s="114">
        <v>812028012961</v>
      </c>
      <c r="F742" s="95">
        <v>34.950000000000003</v>
      </c>
      <c r="G742" s="96">
        <f t="shared" si="75"/>
        <v>20.970000000000002</v>
      </c>
      <c r="H742" s="125"/>
    </row>
    <row r="743" spans="1:8" s="49" customFormat="1" x14ac:dyDescent="0.45">
      <c r="A743" s="42"/>
      <c r="B743" s="43"/>
      <c r="C743" s="44"/>
      <c r="D743" s="44"/>
      <c r="E743" s="45"/>
      <c r="F743" s="46"/>
      <c r="G743" s="47"/>
      <c r="H743" s="48"/>
    </row>
    <row r="744" spans="1:8" x14ac:dyDescent="0.45">
      <c r="A744" s="162"/>
      <c r="B744" s="91" t="s">
        <v>887</v>
      </c>
      <c r="C744" s="93" t="s">
        <v>888</v>
      </c>
      <c r="D744" s="92" t="s">
        <v>94</v>
      </c>
      <c r="E744" s="69">
        <v>812028019168</v>
      </c>
      <c r="F744" s="163">
        <v>9.9499999999999993</v>
      </c>
      <c r="G744" s="96">
        <f>PRODUCT(F744,0.6)</f>
        <v>5.97</v>
      </c>
      <c r="H744" s="115"/>
    </row>
    <row r="745" spans="1:8" s="49" customFormat="1" x14ac:dyDescent="0.45">
      <c r="A745" s="42"/>
      <c r="B745" s="43"/>
      <c r="C745" s="44"/>
      <c r="D745" s="44"/>
      <c r="E745" s="45"/>
      <c r="F745" s="46"/>
      <c r="G745" s="47"/>
      <c r="H745" s="48"/>
    </row>
    <row r="746" spans="1:8" x14ac:dyDescent="0.45">
      <c r="A746" s="164"/>
      <c r="B746" s="52" t="s">
        <v>60</v>
      </c>
      <c r="C746" s="52" t="s">
        <v>392</v>
      </c>
      <c r="D746" s="52" t="s">
        <v>61</v>
      </c>
      <c r="E746" s="53" t="s">
        <v>62</v>
      </c>
      <c r="F746" s="54" t="s">
        <v>63</v>
      </c>
      <c r="G746" s="52" t="s">
        <v>64</v>
      </c>
      <c r="H746" s="55" t="s">
        <v>65</v>
      </c>
    </row>
    <row r="747" spans="1:8" x14ac:dyDescent="0.45">
      <c r="A747" s="90"/>
      <c r="B747" s="132" t="s">
        <v>889</v>
      </c>
      <c r="C747" s="93" t="s">
        <v>890</v>
      </c>
      <c r="D747" s="92" t="s">
        <v>498</v>
      </c>
      <c r="E747" s="114">
        <v>812028014040</v>
      </c>
      <c r="F747" s="95">
        <v>49.95</v>
      </c>
      <c r="G747" s="96">
        <f>PRODUCT(F747,0.6)</f>
        <v>29.97</v>
      </c>
      <c r="H747" s="125"/>
    </row>
    <row r="748" spans="1:8" x14ac:dyDescent="0.45">
      <c r="A748" s="90"/>
      <c r="B748" s="132" t="s">
        <v>891</v>
      </c>
      <c r="C748" s="93" t="s">
        <v>890</v>
      </c>
      <c r="D748" s="92" t="s">
        <v>94</v>
      </c>
      <c r="E748" s="114">
        <v>812028014057</v>
      </c>
      <c r="F748" s="95">
        <v>49.95</v>
      </c>
      <c r="G748" s="96">
        <f>PRODUCT(F748,0.6)</f>
        <v>29.97</v>
      </c>
      <c r="H748" s="125"/>
    </row>
    <row r="749" spans="1:8" x14ac:dyDescent="0.45">
      <c r="A749" s="90"/>
      <c r="B749" s="132" t="s">
        <v>892</v>
      </c>
      <c r="C749" s="93" t="s">
        <v>890</v>
      </c>
      <c r="D749" s="92" t="s">
        <v>435</v>
      </c>
      <c r="E749" s="114">
        <v>812028014064</v>
      </c>
      <c r="F749" s="95">
        <v>49.95</v>
      </c>
      <c r="G749" s="96">
        <f>PRODUCT(F749,0.6)</f>
        <v>29.97</v>
      </c>
      <c r="H749" s="125"/>
    </row>
    <row r="750" spans="1:8" x14ac:dyDescent="0.45">
      <c r="A750" s="98"/>
      <c r="B750" s="91"/>
      <c r="C750" s="93"/>
      <c r="D750" s="92"/>
      <c r="E750" s="114"/>
      <c r="F750" s="95"/>
      <c r="G750" s="96"/>
      <c r="H750" s="115"/>
    </row>
    <row r="751" spans="1:8" s="49" customFormat="1" x14ac:dyDescent="0.45">
      <c r="A751" s="42"/>
      <c r="B751" s="43"/>
      <c r="C751" s="44"/>
      <c r="D751" s="44"/>
      <c r="E751" s="45"/>
      <c r="F751" s="46"/>
      <c r="G751" s="47"/>
      <c r="H751" s="48"/>
    </row>
    <row r="752" spans="1:8" x14ac:dyDescent="0.45">
      <c r="A752" s="120"/>
      <c r="B752" s="91" t="s">
        <v>893</v>
      </c>
      <c r="C752" s="93" t="s">
        <v>894</v>
      </c>
      <c r="D752" s="92" t="s">
        <v>94</v>
      </c>
      <c r="E752" s="114">
        <v>812028012176</v>
      </c>
      <c r="F752" s="95">
        <v>29.95</v>
      </c>
      <c r="G752" s="96">
        <f>PRODUCT(F752,0.6)</f>
        <v>17.97</v>
      </c>
      <c r="H752" s="115"/>
    </row>
    <row r="753" spans="1:8" x14ac:dyDescent="0.45">
      <c r="A753" s="98"/>
      <c r="B753" s="91"/>
      <c r="C753" s="93"/>
      <c r="D753" s="92"/>
      <c r="E753" s="114"/>
      <c r="F753" s="95"/>
      <c r="G753" s="96"/>
      <c r="H753" s="115"/>
    </row>
    <row r="754" spans="1:8" s="49" customFormat="1" x14ac:dyDescent="0.45">
      <c r="A754" s="42"/>
      <c r="B754" s="43"/>
      <c r="C754" s="44"/>
      <c r="D754" s="44"/>
      <c r="E754" s="45"/>
      <c r="F754" s="46"/>
      <c r="G754" s="47"/>
      <c r="H754" s="48"/>
    </row>
    <row r="755" spans="1:8" x14ac:dyDescent="0.45">
      <c r="A755" s="120"/>
      <c r="B755" s="91" t="s">
        <v>895</v>
      </c>
      <c r="C755" s="93" t="s">
        <v>896</v>
      </c>
      <c r="D755" s="92" t="s">
        <v>897</v>
      </c>
      <c r="E755" s="114">
        <v>812028012565</v>
      </c>
      <c r="F755" s="95">
        <v>47.95</v>
      </c>
      <c r="G755" s="96">
        <f>PRODUCT(F755,0.6)</f>
        <v>28.77</v>
      </c>
      <c r="H755" s="115"/>
    </row>
    <row r="756" spans="1:8" x14ac:dyDescent="0.45">
      <c r="A756" s="98"/>
      <c r="B756" s="152" t="s">
        <v>898</v>
      </c>
      <c r="C756" s="93" t="s">
        <v>896</v>
      </c>
      <c r="D756" s="150" t="s">
        <v>899</v>
      </c>
      <c r="E756" s="114">
        <v>812028013227</v>
      </c>
      <c r="F756" s="95">
        <v>47.95</v>
      </c>
      <c r="G756" s="96">
        <f>PRODUCT(F756,0.6)</f>
        <v>28.77</v>
      </c>
      <c r="H756" s="115"/>
    </row>
    <row r="757" spans="1:8" s="49" customFormat="1" x14ac:dyDescent="0.45">
      <c r="A757" s="42"/>
      <c r="B757" s="43"/>
      <c r="C757" s="44"/>
      <c r="D757" s="44"/>
      <c r="E757" s="45"/>
      <c r="F757" s="46"/>
      <c r="G757" s="47"/>
      <c r="H757" s="48"/>
    </row>
    <row r="758" spans="1:8" x14ac:dyDescent="0.45">
      <c r="A758" s="90"/>
      <c r="B758" s="91" t="s">
        <v>900</v>
      </c>
      <c r="C758" s="93" t="s">
        <v>901</v>
      </c>
      <c r="D758" s="92" t="s">
        <v>82</v>
      </c>
      <c r="E758" s="114">
        <v>812028016594</v>
      </c>
      <c r="F758" s="95">
        <v>39.950000000000003</v>
      </c>
      <c r="G758" s="96">
        <f t="shared" ref="G758:G762" si="76">PRODUCT(F758,0.6)</f>
        <v>23.970000000000002</v>
      </c>
      <c r="H758" s="125"/>
    </row>
    <row r="759" spans="1:8" x14ac:dyDescent="0.45">
      <c r="A759" s="90"/>
      <c r="B759" s="91" t="s">
        <v>902</v>
      </c>
      <c r="C759" s="93" t="s">
        <v>901</v>
      </c>
      <c r="D759" s="92" t="s">
        <v>88</v>
      </c>
      <c r="E759" s="114">
        <v>812028017195</v>
      </c>
      <c r="F759" s="95">
        <v>39.950000000000003</v>
      </c>
      <c r="G759" s="96">
        <f t="shared" si="76"/>
        <v>23.970000000000002</v>
      </c>
      <c r="H759" s="125"/>
    </row>
    <row r="760" spans="1:8" x14ac:dyDescent="0.45">
      <c r="A760" s="90"/>
      <c r="B760" s="91" t="s">
        <v>903</v>
      </c>
      <c r="C760" s="93" t="s">
        <v>901</v>
      </c>
      <c r="D760" s="92" t="s">
        <v>71</v>
      </c>
      <c r="E760" s="109">
        <v>812028019151</v>
      </c>
      <c r="F760" s="95">
        <v>39.950000000000003</v>
      </c>
      <c r="G760" s="96">
        <f t="shared" si="76"/>
        <v>23.970000000000002</v>
      </c>
      <c r="H760" s="125"/>
    </row>
    <row r="761" spans="1:8" x14ac:dyDescent="0.45">
      <c r="A761" s="90"/>
      <c r="B761" s="91" t="s">
        <v>904</v>
      </c>
      <c r="C761" s="93" t="s">
        <v>901</v>
      </c>
      <c r="D761" s="92" t="s">
        <v>94</v>
      </c>
      <c r="E761" s="94">
        <v>812028015382</v>
      </c>
      <c r="F761" s="95">
        <v>39.950000000000003</v>
      </c>
      <c r="G761" s="96">
        <f t="shared" si="76"/>
        <v>23.970000000000002</v>
      </c>
      <c r="H761" s="125"/>
    </row>
    <row r="762" spans="1:8" x14ac:dyDescent="0.45">
      <c r="A762" s="98"/>
      <c r="B762" s="91" t="s">
        <v>905</v>
      </c>
      <c r="C762" s="93" t="s">
        <v>901</v>
      </c>
      <c r="D762" s="92" t="s">
        <v>435</v>
      </c>
      <c r="E762" s="94">
        <v>812028015344</v>
      </c>
      <c r="F762" s="95">
        <v>39.950000000000003</v>
      </c>
      <c r="G762" s="96">
        <f t="shared" si="76"/>
        <v>23.970000000000002</v>
      </c>
      <c r="H762" s="125"/>
    </row>
    <row r="763" spans="1:8" s="49" customFormat="1" x14ac:dyDescent="0.45">
      <c r="A763" s="42"/>
      <c r="B763" s="43"/>
      <c r="C763" s="44"/>
      <c r="D763" s="44"/>
      <c r="E763" s="45"/>
      <c r="F763" s="46"/>
      <c r="G763" s="47"/>
      <c r="H763" s="48"/>
    </row>
    <row r="764" spans="1:8" x14ac:dyDescent="0.45">
      <c r="A764" s="128"/>
      <c r="B764" s="91" t="s">
        <v>906</v>
      </c>
      <c r="C764" s="93" t="s">
        <v>907</v>
      </c>
      <c r="D764" s="92"/>
      <c r="E764" s="114">
        <v>812028013913</v>
      </c>
      <c r="F764" s="95">
        <v>12.95</v>
      </c>
      <c r="G764" s="96">
        <f>PRODUCT(F764,0.6)</f>
        <v>7.77</v>
      </c>
      <c r="H764" s="115"/>
    </row>
    <row r="765" spans="1:8" s="49" customFormat="1" x14ac:dyDescent="0.45">
      <c r="A765" s="42"/>
      <c r="B765" s="43"/>
      <c r="C765" s="44"/>
      <c r="D765" s="44"/>
      <c r="E765" s="45"/>
      <c r="F765" s="46"/>
      <c r="G765" s="47"/>
      <c r="H765" s="48"/>
    </row>
    <row r="766" spans="1:8" x14ac:dyDescent="0.45">
      <c r="A766" s="120"/>
      <c r="B766" s="91" t="s">
        <v>908</v>
      </c>
      <c r="C766" s="93" t="s">
        <v>909</v>
      </c>
      <c r="D766" s="92" t="s">
        <v>94</v>
      </c>
      <c r="E766" s="114">
        <v>812028011452</v>
      </c>
      <c r="F766" s="95">
        <v>9.9499999999999993</v>
      </c>
      <c r="G766" s="96">
        <f t="shared" ref="G766:G771" si="77">PRODUCT(F766,0.6)</f>
        <v>5.97</v>
      </c>
      <c r="H766" s="115"/>
    </row>
    <row r="767" spans="1:8" x14ac:dyDescent="0.45">
      <c r="A767" s="90"/>
      <c r="B767" s="91" t="s">
        <v>910</v>
      </c>
      <c r="C767" s="93" t="s">
        <v>911</v>
      </c>
      <c r="D767" s="92" t="s">
        <v>94</v>
      </c>
      <c r="E767" s="114">
        <v>812028012572</v>
      </c>
      <c r="F767" s="95">
        <v>12.95</v>
      </c>
      <c r="G767" s="96">
        <f t="shared" si="77"/>
        <v>7.77</v>
      </c>
      <c r="H767" s="115"/>
    </row>
    <row r="768" spans="1:8" x14ac:dyDescent="0.45">
      <c r="A768" s="90"/>
      <c r="B768" s="91" t="s">
        <v>912</v>
      </c>
      <c r="C768" s="93" t="s">
        <v>913</v>
      </c>
      <c r="D768" s="92" t="s">
        <v>94</v>
      </c>
      <c r="E768" s="114">
        <v>899126000694</v>
      </c>
      <c r="F768" s="95">
        <v>12.95</v>
      </c>
      <c r="G768" s="96">
        <f t="shared" si="77"/>
        <v>7.77</v>
      </c>
      <c r="H768" s="115"/>
    </row>
    <row r="769" spans="1:8" x14ac:dyDescent="0.45">
      <c r="A769" s="90"/>
      <c r="B769" s="91" t="s">
        <v>914</v>
      </c>
      <c r="C769" s="93" t="s">
        <v>915</v>
      </c>
      <c r="D769" s="92" t="s">
        <v>94</v>
      </c>
      <c r="E769" s="114">
        <v>812028011834</v>
      </c>
      <c r="F769" s="95">
        <v>14.95</v>
      </c>
      <c r="G769" s="96">
        <f t="shared" si="77"/>
        <v>8.9699999999999989</v>
      </c>
      <c r="H769" s="115"/>
    </row>
    <row r="770" spans="1:8" x14ac:dyDescent="0.45">
      <c r="A770" s="90"/>
      <c r="B770" s="91" t="s">
        <v>916</v>
      </c>
      <c r="C770" s="93" t="s">
        <v>917</v>
      </c>
      <c r="D770" s="92" t="s">
        <v>94</v>
      </c>
      <c r="E770" s="114">
        <v>812028016945</v>
      </c>
      <c r="F770" s="95">
        <v>14.95</v>
      </c>
      <c r="G770" s="96">
        <f t="shared" si="77"/>
        <v>8.9699999999999989</v>
      </c>
      <c r="H770" s="115"/>
    </row>
    <row r="771" spans="1:8" x14ac:dyDescent="0.45">
      <c r="A771" s="98"/>
      <c r="B771" s="91" t="s">
        <v>918</v>
      </c>
      <c r="C771" s="93" t="s">
        <v>919</v>
      </c>
      <c r="D771" s="92" t="s">
        <v>94</v>
      </c>
      <c r="E771" s="114">
        <v>812028012220</v>
      </c>
      <c r="F771" s="95">
        <v>12.95</v>
      </c>
      <c r="G771" s="96">
        <f t="shared" si="77"/>
        <v>7.77</v>
      </c>
      <c r="H771" s="115"/>
    </row>
    <row r="772" spans="1:8" s="49" customFormat="1" x14ac:dyDescent="0.45">
      <c r="A772" s="42"/>
      <c r="B772" s="43"/>
      <c r="C772" s="44"/>
      <c r="D772" s="44"/>
      <c r="E772" s="45"/>
      <c r="F772" s="46"/>
      <c r="G772" s="47"/>
      <c r="H772" s="48"/>
    </row>
    <row r="773" spans="1:8" x14ac:dyDescent="0.45">
      <c r="A773" s="90"/>
      <c r="B773" s="91" t="s">
        <v>920</v>
      </c>
      <c r="C773" s="93" t="s">
        <v>921</v>
      </c>
      <c r="D773" s="92" t="s">
        <v>94</v>
      </c>
      <c r="E773" s="114">
        <v>812028017232</v>
      </c>
      <c r="F773" s="95">
        <v>39.950000000000003</v>
      </c>
      <c r="G773" s="96">
        <f t="shared" ref="G773:G777" si="78">PRODUCT(F773,0.6)</f>
        <v>23.970000000000002</v>
      </c>
      <c r="H773" s="115"/>
    </row>
    <row r="774" spans="1:8" x14ac:dyDescent="0.45">
      <c r="A774" s="90"/>
      <c r="B774" s="91" t="s">
        <v>922</v>
      </c>
      <c r="C774" s="93" t="s">
        <v>921</v>
      </c>
      <c r="D774" s="92" t="s">
        <v>435</v>
      </c>
      <c r="E774" s="114">
        <v>812028017249</v>
      </c>
      <c r="F774" s="95">
        <v>39.950000000000003</v>
      </c>
      <c r="G774" s="96">
        <f t="shared" si="78"/>
        <v>23.970000000000002</v>
      </c>
      <c r="H774" s="115"/>
    </row>
    <row r="775" spans="1:8" x14ac:dyDescent="0.45">
      <c r="A775" s="90"/>
      <c r="B775" s="91" t="s">
        <v>923</v>
      </c>
      <c r="C775" s="93" t="s">
        <v>924</v>
      </c>
      <c r="D775" s="92" t="s">
        <v>94</v>
      </c>
      <c r="E775" s="109">
        <v>812028019328</v>
      </c>
      <c r="F775" s="95">
        <v>39.950000000000003</v>
      </c>
      <c r="G775" s="96">
        <f t="shared" si="78"/>
        <v>23.970000000000002</v>
      </c>
      <c r="H775" s="115"/>
    </row>
    <row r="776" spans="1:8" x14ac:dyDescent="0.45">
      <c r="A776" s="90"/>
      <c r="B776" s="91" t="s">
        <v>925</v>
      </c>
      <c r="C776" s="93" t="s">
        <v>926</v>
      </c>
      <c r="D776" s="92" t="s">
        <v>94</v>
      </c>
      <c r="E776" s="114">
        <v>812028017256</v>
      </c>
      <c r="F776" s="95">
        <v>39.950000000000003</v>
      </c>
      <c r="G776" s="96">
        <f t="shared" si="78"/>
        <v>23.970000000000002</v>
      </c>
      <c r="H776" s="115"/>
    </row>
    <row r="777" spans="1:8" x14ac:dyDescent="0.45">
      <c r="A777" s="90"/>
      <c r="B777" s="91" t="s">
        <v>927</v>
      </c>
      <c r="C777" s="93" t="s">
        <v>926</v>
      </c>
      <c r="D777" s="92" t="s">
        <v>435</v>
      </c>
      <c r="E777" s="109">
        <v>812028019045</v>
      </c>
      <c r="F777" s="95">
        <v>39.950000000000003</v>
      </c>
      <c r="G777" s="96">
        <f t="shared" si="78"/>
        <v>23.970000000000002</v>
      </c>
      <c r="H777" s="115"/>
    </row>
    <row r="778" spans="1:8" s="49" customFormat="1" x14ac:dyDescent="0.45">
      <c r="A778" s="42"/>
      <c r="B778" s="43"/>
      <c r="C778" s="44"/>
      <c r="D778" s="44"/>
      <c r="E778" s="45"/>
      <c r="F778" s="46"/>
      <c r="G778" s="47"/>
      <c r="H778" s="48"/>
    </row>
    <row r="779" spans="1:8" x14ac:dyDescent="0.45">
      <c r="A779" s="90"/>
      <c r="B779" s="91" t="s">
        <v>928</v>
      </c>
      <c r="C779" s="93" t="s">
        <v>929</v>
      </c>
      <c r="D779" s="92" t="s">
        <v>94</v>
      </c>
      <c r="E779" s="114">
        <v>812028017263</v>
      </c>
      <c r="F779" s="95">
        <v>49.95</v>
      </c>
      <c r="G779" s="96">
        <f t="shared" ref="G779:G780" si="79">PRODUCT(F779,0.6)</f>
        <v>29.97</v>
      </c>
      <c r="H779" s="115"/>
    </row>
    <row r="780" spans="1:8" x14ac:dyDescent="0.45">
      <c r="A780" s="90"/>
      <c r="B780" s="91" t="s">
        <v>930</v>
      </c>
      <c r="C780" s="93" t="s">
        <v>929</v>
      </c>
      <c r="D780" s="92" t="s">
        <v>435</v>
      </c>
      <c r="E780" s="114">
        <v>812028017270</v>
      </c>
      <c r="F780" s="95">
        <v>49.95</v>
      </c>
      <c r="G780" s="96">
        <f t="shared" si="79"/>
        <v>29.97</v>
      </c>
      <c r="H780" s="115"/>
    </row>
    <row r="781" spans="1:8" s="49" customFormat="1" x14ac:dyDescent="0.45">
      <c r="A781" s="42"/>
      <c r="B781" s="43"/>
      <c r="C781" s="44"/>
      <c r="D781" s="44"/>
      <c r="E781" s="45"/>
      <c r="F781" s="46"/>
      <c r="G781" s="47"/>
      <c r="H781" s="48"/>
    </row>
    <row r="782" spans="1:8" x14ac:dyDescent="0.45">
      <c r="A782" s="120"/>
      <c r="B782" s="91" t="s">
        <v>931</v>
      </c>
      <c r="C782" s="93" t="s">
        <v>932</v>
      </c>
      <c r="D782" s="92" t="s">
        <v>897</v>
      </c>
      <c r="E782" s="114">
        <v>812028013067</v>
      </c>
      <c r="F782" s="95">
        <v>6.99</v>
      </c>
      <c r="G782" s="96">
        <f t="shared" ref="G782:G787" si="80">PRODUCT(F782,0.6)</f>
        <v>4.194</v>
      </c>
      <c r="H782" s="115"/>
    </row>
    <row r="783" spans="1:8" x14ac:dyDescent="0.45">
      <c r="A783" s="90"/>
      <c r="B783" s="91" t="s">
        <v>933</v>
      </c>
      <c r="C783" s="93" t="s">
        <v>932</v>
      </c>
      <c r="D783" s="92" t="s">
        <v>94</v>
      </c>
      <c r="E783" s="114">
        <v>812028013074</v>
      </c>
      <c r="F783" s="95">
        <v>6.99</v>
      </c>
      <c r="G783" s="96">
        <f t="shared" si="80"/>
        <v>4.194</v>
      </c>
      <c r="H783" s="115"/>
    </row>
    <row r="784" spans="1:8" x14ac:dyDescent="0.45">
      <c r="A784" s="90"/>
      <c r="B784" s="91" t="s">
        <v>934</v>
      </c>
      <c r="C784" s="93" t="s">
        <v>932</v>
      </c>
      <c r="D784" s="92" t="s">
        <v>935</v>
      </c>
      <c r="E784" s="114">
        <v>812028013562</v>
      </c>
      <c r="F784" s="95">
        <v>6.99</v>
      </c>
      <c r="G784" s="96">
        <f t="shared" si="80"/>
        <v>4.194</v>
      </c>
      <c r="H784" s="115"/>
    </row>
    <row r="785" spans="1:8" x14ac:dyDescent="0.45">
      <c r="A785" s="90"/>
      <c r="B785" s="91" t="s">
        <v>936</v>
      </c>
      <c r="C785" s="93" t="s">
        <v>937</v>
      </c>
      <c r="D785" s="92" t="s">
        <v>897</v>
      </c>
      <c r="E785" s="114">
        <v>812028013098</v>
      </c>
      <c r="F785" s="95">
        <v>7.99</v>
      </c>
      <c r="G785" s="96">
        <f t="shared" si="80"/>
        <v>4.7939999999999996</v>
      </c>
      <c r="H785" s="115"/>
    </row>
    <row r="786" spans="1:8" x14ac:dyDescent="0.45">
      <c r="A786" s="90"/>
      <c r="B786" s="91" t="s">
        <v>938</v>
      </c>
      <c r="C786" s="93" t="s">
        <v>937</v>
      </c>
      <c r="D786" s="92" t="s">
        <v>94</v>
      </c>
      <c r="E786" s="114">
        <v>812028013104</v>
      </c>
      <c r="F786" s="95">
        <v>7.99</v>
      </c>
      <c r="G786" s="96">
        <f t="shared" si="80"/>
        <v>4.7939999999999996</v>
      </c>
      <c r="H786" s="115"/>
    </row>
    <row r="787" spans="1:8" x14ac:dyDescent="0.45">
      <c r="A787" s="98"/>
      <c r="B787" s="91" t="s">
        <v>939</v>
      </c>
      <c r="C787" s="93" t="s">
        <v>937</v>
      </c>
      <c r="D787" s="92" t="s">
        <v>935</v>
      </c>
      <c r="E787" s="114">
        <v>812028015733</v>
      </c>
      <c r="F787" s="95">
        <v>7.99</v>
      </c>
      <c r="G787" s="96">
        <f t="shared" si="80"/>
        <v>4.7939999999999996</v>
      </c>
      <c r="H787" s="115"/>
    </row>
    <row r="788" spans="1:8" s="49" customFormat="1" x14ac:dyDescent="0.45">
      <c r="A788" s="42"/>
      <c r="B788" s="43"/>
      <c r="C788" s="44"/>
      <c r="D788" s="44"/>
      <c r="E788" s="45"/>
      <c r="F788" s="46"/>
      <c r="G788" s="47"/>
      <c r="H788" s="48"/>
    </row>
    <row r="789" spans="1:8" x14ac:dyDescent="0.45">
      <c r="A789" s="120"/>
      <c r="B789" s="143"/>
      <c r="C789" s="144"/>
      <c r="D789" s="115"/>
      <c r="E789" s="114"/>
      <c r="F789" s="95"/>
      <c r="G789" s="96"/>
      <c r="H789" s="115"/>
    </row>
    <row r="790" spans="1:8" x14ac:dyDescent="0.45">
      <c r="A790" s="98"/>
      <c r="B790" s="91" t="s">
        <v>940</v>
      </c>
      <c r="C790" s="93" t="s">
        <v>941</v>
      </c>
      <c r="D790" s="92" t="s">
        <v>94</v>
      </c>
      <c r="E790" s="114">
        <v>812028013128</v>
      </c>
      <c r="F790" s="95">
        <v>24.95</v>
      </c>
      <c r="G790" s="96">
        <f>PRODUCT(F790,0.6)</f>
        <v>14.969999999999999</v>
      </c>
      <c r="H790" s="115"/>
    </row>
    <row r="791" spans="1:8" s="49" customFormat="1" x14ac:dyDescent="0.45">
      <c r="A791" s="42"/>
      <c r="B791" s="43"/>
      <c r="C791" s="44"/>
      <c r="D791" s="44"/>
      <c r="E791" s="45"/>
      <c r="F791" s="46"/>
      <c r="G791" s="47"/>
      <c r="H791" s="48"/>
    </row>
    <row r="792" spans="1:8" x14ac:dyDescent="0.45">
      <c r="A792" s="120"/>
      <c r="B792" s="143"/>
      <c r="C792" s="93"/>
      <c r="D792" s="92"/>
      <c r="E792" s="114"/>
      <c r="F792" s="95"/>
      <c r="G792" s="96"/>
      <c r="H792" s="115"/>
    </row>
    <row r="793" spans="1:8" x14ac:dyDescent="0.45">
      <c r="A793" s="98"/>
      <c r="B793" s="91" t="s">
        <v>942</v>
      </c>
      <c r="C793" s="93" t="s">
        <v>943</v>
      </c>
      <c r="D793" s="92" t="s">
        <v>94</v>
      </c>
      <c r="E793" s="114">
        <v>812028013678</v>
      </c>
      <c r="F793" s="95">
        <v>12.95</v>
      </c>
      <c r="G793" s="96">
        <f>PRODUCT(F793,0.6)</f>
        <v>7.77</v>
      </c>
      <c r="H793" s="115"/>
    </row>
    <row r="794" spans="1:8" s="49" customFormat="1" x14ac:dyDescent="0.45">
      <c r="A794" s="42"/>
      <c r="B794" s="43"/>
      <c r="C794" s="44"/>
      <c r="D794" s="44"/>
      <c r="E794" s="45"/>
      <c r="F794" s="46"/>
      <c r="G794" s="47"/>
      <c r="H794" s="48"/>
    </row>
    <row r="795" spans="1:8" x14ac:dyDescent="0.45">
      <c r="A795" s="128"/>
      <c r="B795" s="91" t="s">
        <v>944</v>
      </c>
      <c r="C795" s="93" t="s">
        <v>945</v>
      </c>
      <c r="D795" s="92" t="s">
        <v>94</v>
      </c>
      <c r="E795" s="114">
        <v>812028013050</v>
      </c>
      <c r="F795" s="95">
        <v>3.99</v>
      </c>
      <c r="G795" s="96">
        <f>PRODUCT(F795,0.6)</f>
        <v>2.3940000000000001</v>
      </c>
      <c r="H795" s="115"/>
    </row>
    <row r="796" spans="1:8" s="49" customFormat="1" x14ac:dyDescent="0.45">
      <c r="A796" s="42"/>
      <c r="B796" s="43"/>
      <c r="C796" s="44"/>
      <c r="D796" s="44"/>
      <c r="E796" s="45"/>
      <c r="F796" s="46"/>
      <c r="G796" s="47"/>
      <c r="H796" s="48"/>
    </row>
    <row r="797" spans="1:8" x14ac:dyDescent="0.45">
      <c r="A797" s="120"/>
      <c r="B797" s="91" t="s">
        <v>946</v>
      </c>
      <c r="C797" s="93" t="s">
        <v>947</v>
      </c>
      <c r="D797" s="92" t="s">
        <v>498</v>
      </c>
      <c r="E797" s="114">
        <v>812028014651</v>
      </c>
      <c r="F797" s="95">
        <v>28.95</v>
      </c>
      <c r="G797" s="96">
        <f t="shared" ref="G797:G803" si="81">PRODUCT(F797,0.6)</f>
        <v>17.369999999999997</v>
      </c>
      <c r="H797" s="115"/>
    </row>
    <row r="798" spans="1:8" x14ac:dyDescent="0.45">
      <c r="A798" s="90"/>
      <c r="B798" s="91" t="s">
        <v>948</v>
      </c>
      <c r="C798" s="93" t="s">
        <v>947</v>
      </c>
      <c r="D798" s="92" t="s">
        <v>94</v>
      </c>
      <c r="E798" s="114">
        <v>812028014668</v>
      </c>
      <c r="F798" s="95">
        <v>28.95</v>
      </c>
      <c r="G798" s="96">
        <f t="shared" si="81"/>
        <v>17.369999999999997</v>
      </c>
      <c r="H798" s="115"/>
    </row>
    <row r="799" spans="1:8" x14ac:dyDescent="0.45">
      <c r="A799" s="90"/>
      <c r="B799" s="91" t="s">
        <v>949</v>
      </c>
      <c r="C799" s="93" t="s">
        <v>947</v>
      </c>
      <c r="D799" s="92" t="s">
        <v>435</v>
      </c>
      <c r="E799" s="114">
        <v>812028014675</v>
      </c>
      <c r="F799" s="95">
        <v>28.95</v>
      </c>
      <c r="G799" s="96">
        <f t="shared" si="81"/>
        <v>17.369999999999997</v>
      </c>
      <c r="H799" s="115"/>
    </row>
    <row r="800" spans="1:8" x14ac:dyDescent="0.45">
      <c r="A800" s="90"/>
      <c r="B800" s="91" t="s">
        <v>950</v>
      </c>
      <c r="C800" s="93" t="s">
        <v>951</v>
      </c>
      <c r="D800" s="92" t="s">
        <v>94</v>
      </c>
      <c r="E800" s="114">
        <v>812028012282</v>
      </c>
      <c r="F800" s="95">
        <v>24.95</v>
      </c>
      <c r="G800" s="96">
        <f t="shared" si="81"/>
        <v>14.969999999999999</v>
      </c>
      <c r="H800" s="115"/>
    </row>
    <row r="801" spans="1:8" x14ac:dyDescent="0.45">
      <c r="A801" s="90"/>
      <c r="B801" s="91" t="s">
        <v>952</v>
      </c>
      <c r="C801" s="93" t="s">
        <v>951</v>
      </c>
      <c r="D801" s="92" t="s">
        <v>435</v>
      </c>
      <c r="E801" s="114">
        <v>812028014286</v>
      </c>
      <c r="F801" s="95">
        <v>24.95</v>
      </c>
      <c r="G801" s="96">
        <f t="shared" si="81"/>
        <v>14.969999999999999</v>
      </c>
      <c r="H801" s="115"/>
    </row>
    <row r="802" spans="1:8" x14ac:dyDescent="0.45">
      <c r="A802" s="90"/>
      <c r="B802" s="91" t="s">
        <v>953</v>
      </c>
      <c r="C802" s="92" t="s">
        <v>954</v>
      </c>
      <c r="D802" s="92" t="s">
        <v>94</v>
      </c>
      <c r="E802" s="114">
        <v>812028014309</v>
      </c>
      <c r="F802" s="95">
        <v>29.95</v>
      </c>
      <c r="G802" s="96">
        <f t="shared" si="81"/>
        <v>17.97</v>
      </c>
      <c r="H802" s="115"/>
    </row>
    <row r="803" spans="1:8" x14ac:dyDescent="0.45">
      <c r="A803" s="98"/>
      <c r="B803" s="91" t="s">
        <v>955</v>
      </c>
      <c r="C803" s="92" t="s">
        <v>954</v>
      </c>
      <c r="D803" s="92" t="s">
        <v>435</v>
      </c>
      <c r="E803" s="114">
        <v>812028014316</v>
      </c>
      <c r="F803" s="95">
        <v>29.95</v>
      </c>
      <c r="G803" s="96">
        <f t="shared" si="81"/>
        <v>17.97</v>
      </c>
      <c r="H803" s="115"/>
    </row>
    <row r="804" spans="1:8" s="49" customFormat="1" x14ac:dyDescent="0.45">
      <c r="A804" s="42"/>
      <c r="B804" s="43"/>
      <c r="C804" s="44"/>
      <c r="D804" s="44"/>
      <c r="E804" s="45"/>
      <c r="F804" s="46"/>
      <c r="G804" s="47"/>
      <c r="H804" s="48"/>
    </row>
    <row r="805" spans="1:8" x14ac:dyDescent="0.45">
      <c r="A805" s="120"/>
      <c r="B805" s="91" t="s">
        <v>956</v>
      </c>
      <c r="C805" s="92" t="s">
        <v>957</v>
      </c>
      <c r="D805" s="92" t="s">
        <v>498</v>
      </c>
      <c r="E805" s="94">
        <v>812028014965</v>
      </c>
      <c r="F805" s="95">
        <v>26.95</v>
      </c>
      <c r="G805" s="96">
        <f t="shared" ref="G805:G812" si="82">PRODUCT(F805,0.6)</f>
        <v>16.169999999999998</v>
      </c>
      <c r="H805" s="115"/>
    </row>
    <row r="806" spans="1:8" x14ac:dyDescent="0.45">
      <c r="A806" s="90"/>
      <c r="B806" s="91" t="s">
        <v>958</v>
      </c>
      <c r="C806" s="92" t="s">
        <v>957</v>
      </c>
      <c r="D806" s="92" t="s">
        <v>94</v>
      </c>
      <c r="E806" s="94">
        <v>812028014972</v>
      </c>
      <c r="F806" s="95">
        <v>26.95</v>
      </c>
      <c r="G806" s="96">
        <f t="shared" si="82"/>
        <v>16.169999999999998</v>
      </c>
      <c r="H806" s="115"/>
    </row>
    <row r="807" spans="1:8" x14ac:dyDescent="0.45">
      <c r="A807" s="90"/>
      <c r="B807" s="91" t="s">
        <v>959</v>
      </c>
      <c r="C807" s="92" t="s">
        <v>957</v>
      </c>
      <c r="D807" s="92" t="s">
        <v>435</v>
      </c>
      <c r="E807" s="94">
        <v>812028014989</v>
      </c>
      <c r="F807" s="95">
        <v>26.95</v>
      </c>
      <c r="G807" s="96">
        <f t="shared" si="82"/>
        <v>16.169999999999998</v>
      </c>
      <c r="H807" s="115"/>
    </row>
    <row r="808" spans="1:8" x14ac:dyDescent="0.45">
      <c r="A808" s="90"/>
      <c r="B808" s="91" t="s">
        <v>960</v>
      </c>
      <c r="C808" s="92" t="s">
        <v>961</v>
      </c>
      <c r="D808" s="92" t="s">
        <v>94</v>
      </c>
      <c r="E808" s="94">
        <v>812028014941</v>
      </c>
      <c r="F808" s="95">
        <v>26.95</v>
      </c>
      <c r="G808" s="96">
        <f t="shared" si="82"/>
        <v>16.169999999999998</v>
      </c>
      <c r="H808" s="115"/>
    </row>
    <row r="809" spans="1:8" x14ac:dyDescent="0.45">
      <c r="A809" s="90"/>
      <c r="B809" s="91" t="s">
        <v>962</v>
      </c>
      <c r="C809" s="92" t="s">
        <v>963</v>
      </c>
      <c r="D809" s="92" t="s">
        <v>94</v>
      </c>
      <c r="E809" s="114">
        <v>899126000823</v>
      </c>
      <c r="F809" s="95">
        <v>26.95</v>
      </c>
      <c r="G809" s="96">
        <f t="shared" si="82"/>
        <v>16.169999999999998</v>
      </c>
      <c r="H809" s="115"/>
    </row>
    <row r="810" spans="1:8" x14ac:dyDescent="0.45">
      <c r="A810" s="90"/>
      <c r="B810" s="91" t="s">
        <v>964</v>
      </c>
      <c r="C810" s="92" t="s">
        <v>963</v>
      </c>
      <c r="D810" s="92" t="s">
        <v>435</v>
      </c>
      <c r="E810" s="114">
        <v>899126000298</v>
      </c>
      <c r="F810" s="95">
        <v>26.95</v>
      </c>
      <c r="G810" s="96">
        <f t="shared" si="82"/>
        <v>16.169999999999998</v>
      </c>
      <c r="H810" s="115"/>
    </row>
    <row r="811" spans="1:8" x14ac:dyDescent="0.45">
      <c r="A811" s="90"/>
      <c r="B811" s="91" t="s">
        <v>965</v>
      </c>
      <c r="C811" s="92" t="s">
        <v>966</v>
      </c>
      <c r="D811" s="92" t="s">
        <v>498</v>
      </c>
      <c r="E811" s="114" t="s">
        <v>967</v>
      </c>
      <c r="F811" s="95">
        <v>23.95</v>
      </c>
      <c r="G811" s="96">
        <f t="shared" si="82"/>
        <v>14.37</v>
      </c>
      <c r="H811" s="115"/>
    </row>
    <row r="812" spans="1:8" x14ac:dyDescent="0.45">
      <c r="A812" s="98"/>
      <c r="B812" s="91" t="s">
        <v>968</v>
      </c>
      <c r="C812" s="92" t="s">
        <v>966</v>
      </c>
      <c r="D812" s="92" t="s">
        <v>969</v>
      </c>
      <c r="E812" s="114" t="s">
        <v>967</v>
      </c>
      <c r="F812" s="95">
        <v>23.95</v>
      </c>
      <c r="G812" s="96">
        <f t="shared" si="82"/>
        <v>14.37</v>
      </c>
      <c r="H812" s="115"/>
    </row>
    <row r="813" spans="1:8" s="49" customFormat="1" x14ac:dyDescent="0.45">
      <c r="A813" s="42"/>
      <c r="B813" s="43"/>
      <c r="C813" s="44"/>
      <c r="D813" s="44"/>
      <c r="E813" s="45"/>
      <c r="F813" s="46"/>
      <c r="G813" s="47"/>
      <c r="H813" s="48"/>
    </row>
    <row r="814" spans="1:8" x14ac:dyDescent="0.45">
      <c r="A814" s="120"/>
      <c r="B814" s="91" t="s">
        <v>970</v>
      </c>
      <c r="C814" s="93" t="s">
        <v>971</v>
      </c>
      <c r="D814" s="92" t="s">
        <v>972</v>
      </c>
      <c r="E814" s="69">
        <v>812028019373</v>
      </c>
      <c r="F814" s="95">
        <v>29.95</v>
      </c>
      <c r="G814" s="96">
        <f t="shared" ref="G814:G816" si="83">PRODUCT(F814,0.6)</f>
        <v>17.97</v>
      </c>
      <c r="H814" s="125"/>
    </row>
    <row r="815" spans="1:8" x14ac:dyDescent="0.45">
      <c r="A815" s="90"/>
      <c r="B815" s="91" t="s">
        <v>973</v>
      </c>
      <c r="C815" s="93" t="s">
        <v>971</v>
      </c>
      <c r="D815" s="92" t="s">
        <v>974</v>
      </c>
      <c r="E815" s="114">
        <v>812028016686</v>
      </c>
      <c r="F815" s="95">
        <v>29.95</v>
      </c>
      <c r="G815" s="96">
        <f t="shared" si="83"/>
        <v>17.97</v>
      </c>
      <c r="H815" s="125"/>
    </row>
    <row r="816" spans="1:8" x14ac:dyDescent="0.45">
      <c r="A816" s="90"/>
      <c r="B816" s="91" t="s">
        <v>975</v>
      </c>
      <c r="C816" s="93" t="s">
        <v>971</v>
      </c>
      <c r="D816" s="92" t="s">
        <v>976</v>
      </c>
      <c r="E816" s="3">
        <v>812028017201</v>
      </c>
      <c r="F816" s="95">
        <v>29.95</v>
      </c>
      <c r="G816" s="96">
        <f t="shared" si="83"/>
        <v>17.97</v>
      </c>
      <c r="H816" s="125"/>
    </row>
    <row r="817" spans="1:8" x14ac:dyDescent="0.45">
      <c r="A817" s="90"/>
      <c r="B817" s="91"/>
      <c r="C817" s="93"/>
      <c r="D817" s="92"/>
      <c r="E817" s="114"/>
      <c r="F817" s="95"/>
      <c r="G817" s="96"/>
      <c r="H817" s="125"/>
    </row>
    <row r="818" spans="1:8" s="49" customFormat="1" x14ac:dyDescent="0.45">
      <c r="A818" s="42"/>
      <c r="B818" s="43"/>
      <c r="C818" s="44"/>
      <c r="D818" s="44"/>
      <c r="E818" s="45"/>
      <c r="F818" s="46"/>
      <c r="G818" s="47"/>
      <c r="H818" s="48"/>
    </row>
    <row r="819" spans="1:8" x14ac:dyDescent="0.45">
      <c r="A819" s="120"/>
      <c r="B819" s="91" t="s">
        <v>977</v>
      </c>
      <c r="C819" s="93" t="s">
        <v>978</v>
      </c>
      <c r="D819" s="92" t="s">
        <v>498</v>
      </c>
      <c r="E819" s="114">
        <v>899126000205</v>
      </c>
      <c r="F819" s="95">
        <v>24.95</v>
      </c>
      <c r="G819" s="96">
        <f>PRODUCT(F819,0.6)</f>
        <v>14.969999999999999</v>
      </c>
      <c r="H819" s="125"/>
    </row>
    <row r="820" spans="1:8" x14ac:dyDescent="0.45">
      <c r="A820" s="90"/>
      <c r="B820" s="91" t="s">
        <v>979</v>
      </c>
      <c r="C820" s="93" t="s">
        <v>978</v>
      </c>
      <c r="D820" s="92" t="s">
        <v>980</v>
      </c>
      <c r="E820" s="114">
        <v>899126000977</v>
      </c>
      <c r="F820" s="95">
        <v>29.95</v>
      </c>
      <c r="G820" s="96">
        <f>PRODUCT(F820,0.6)</f>
        <v>17.97</v>
      </c>
      <c r="H820" s="115"/>
    </row>
    <row r="821" spans="1:8" s="49" customFormat="1" x14ac:dyDescent="0.45">
      <c r="A821" s="42"/>
      <c r="B821" s="43"/>
      <c r="C821" s="44"/>
      <c r="D821" s="44"/>
      <c r="E821" s="45"/>
      <c r="F821" s="46"/>
      <c r="G821" s="47"/>
      <c r="H821" s="48"/>
    </row>
    <row r="822" spans="1:8" x14ac:dyDescent="0.45">
      <c r="A822" s="90"/>
      <c r="B822" s="91" t="s">
        <v>981</v>
      </c>
      <c r="C822" s="93" t="s">
        <v>982</v>
      </c>
      <c r="D822" s="92" t="s">
        <v>498</v>
      </c>
      <c r="E822" s="114">
        <v>899126000595</v>
      </c>
      <c r="F822" s="95">
        <v>24.95</v>
      </c>
      <c r="G822" s="96">
        <f>PRODUCT(F822,0.6)</f>
        <v>14.969999999999999</v>
      </c>
      <c r="H822" s="115"/>
    </row>
    <row r="823" spans="1:8" x14ac:dyDescent="0.45">
      <c r="A823" s="90"/>
      <c r="B823" s="91" t="s">
        <v>983</v>
      </c>
      <c r="C823" s="93" t="s">
        <v>982</v>
      </c>
      <c r="D823" s="92" t="s">
        <v>808</v>
      </c>
      <c r="E823" s="114">
        <v>812028012404</v>
      </c>
      <c r="F823" s="95">
        <v>29.95</v>
      </c>
      <c r="G823" s="96">
        <f>PRODUCT(F823,0.6)</f>
        <v>17.97</v>
      </c>
      <c r="H823" s="115"/>
    </row>
    <row r="824" spans="1:8" x14ac:dyDescent="0.45">
      <c r="A824" s="98"/>
      <c r="B824" s="91" t="s">
        <v>984</v>
      </c>
      <c r="C824" s="93" t="s">
        <v>982</v>
      </c>
      <c r="D824" s="92" t="s">
        <v>980</v>
      </c>
      <c r="E824" s="114">
        <v>899126000021</v>
      </c>
      <c r="F824" s="95">
        <v>29.95</v>
      </c>
      <c r="G824" s="96">
        <f>PRODUCT(F824,0.6)</f>
        <v>17.97</v>
      </c>
      <c r="H824" s="115"/>
    </row>
    <row r="825" spans="1:8" s="49" customFormat="1" x14ac:dyDescent="0.45">
      <c r="A825" s="42"/>
      <c r="B825" s="43"/>
      <c r="C825" s="44"/>
      <c r="D825" s="44"/>
      <c r="E825" s="45"/>
      <c r="F825" s="46"/>
      <c r="G825" s="47"/>
      <c r="H825" s="48"/>
    </row>
    <row r="826" spans="1:8" x14ac:dyDescent="0.45">
      <c r="A826" s="120"/>
      <c r="B826" s="91" t="s">
        <v>985</v>
      </c>
      <c r="C826" s="93" t="s">
        <v>986</v>
      </c>
      <c r="D826" s="92" t="s">
        <v>987</v>
      </c>
      <c r="E826" s="2">
        <v>812028018888</v>
      </c>
      <c r="F826" s="95">
        <v>39.950000000000003</v>
      </c>
      <c r="G826" s="96">
        <f t="shared" ref="G826:G829" si="84">PRODUCT(F826,0.6)</f>
        <v>23.970000000000002</v>
      </c>
      <c r="H826" s="115"/>
    </row>
    <row r="827" spans="1:8" x14ac:dyDescent="0.45">
      <c r="A827" s="90"/>
      <c r="B827" s="91" t="s">
        <v>988</v>
      </c>
      <c r="C827" s="93" t="s">
        <v>986</v>
      </c>
      <c r="D827" s="92" t="s">
        <v>989</v>
      </c>
      <c r="E827" s="114">
        <v>812028013203</v>
      </c>
      <c r="F827" s="95">
        <v>39.950000000000003</v>
      </c>
      <c r="G827" s="96">
        <f t="shared" si="84"/>
        <v>23.970000000000002</v>
      </c>
      <c r="H827" s="115"/>
    </row>
    <row r="828" spans="1:8" x14ac:dyDescent="0.45">
      <c r="A828" s="98"/>
      <c r="B828" s="91" t="s">
        <v>990</v>
      </c>
      <c r="C828" s="93" t="s">
        <v>991</v>
      </c>
      <c r="D828" s="92" t="s">
        <v>987</v>
      </c>
      <c r="E828" s="2">
        <v>812028018895</v>
      </c>
      <c r="F828" s="95">
        <v>34.950000000000003</v>
      </c>
      <c r="G828" s="96">
        <f t="shared" si="84"/>
        <v>20.970000000000002</v>
      </c>
      <c r="H828" s="115"/>
    </row>
    <row r="829" spans="1:8" x14ac:dyDescent="0.45">
      <c r="A829" s="98"/>
      <c r="B829" s="91" t="s">
        <v>992</v>
      </c>
      <c r="C829" s="93" t="s">
        <v>991</v>
      </c>
      <c r="D829" s="92" t="s">
        <v>989</v>
      </c>
      <c r="E829" s="114">
        <v>812028013210</v>
      </c>
      <c r="F829" s="95">
        <v>34.950000000000003</v>
      </c>
      <c r="G829" s="96">
        <f t="shared" si="84"/>
        <v>20.970000000000002</v>
      </c>
      <c r="H829" s="115"/>
    </row>
    <row r="830" spans="1:8" s="49" customFormat="1" x14ac:dyDescent="0.45">
      <c r="A830" s="42"/>
      <c r="B830" s="43"/>
      <c r="C830" s="44"/>
      <c r="D830" s="44"/>
      <c r="E830" s="45"/>
      <c r="F830" s="46"/>
      <c r="G830" s="47"/>
      <c r="H830" s="48"/>
    </row>
    <row r="831" spans="1:8" x14ac:dyDescent="0.45">
      <c r="A831" s="98"/>
      <c r="B831" s="91" t="s">
        <v>993</v>
      </c>
      <c r="C831" s="93" t="s">
        <v>994</v>
      </c>
      <c r="D831" s="92" t="s">
        <v>94</v>
      </c>
      <c r="E831" s="94">
        <v>812028014958</v>
      </c>
      <c r="F831" s="95">
        <v>9.99</v>
      </c>
      <c r="G831" s="96">
        <f>PRODUCT(F831,0.6)</f>
        <v>5.9939999999999998</v>
      </c>
      <c r="H831" s="115"/>
    </row>
    <row r="832" spans="1:8" s="49" customFormat="1" x14ac:dyDescent="0.45">
      <c r="A832" s="42"/>
      <c r="B832" s="43"/>
      <c r="C832" s="44"/>
      <c r="D832" s="44"/>
      <c r="E832" s="45"/>
      <c r="F832" s="46"/>
      <c r="G832" s="47"/>
      <c r="H832" s="48"/>
    </row>
    <row r="833" spans="1:8" x14ac:dyDescent="0.45">
      <c r="A833" s="124"/>
      <c r="B833" s="165" t="s">
        <v>995</v>
      </c>
      <c r="C833" s="117" t="s">
        <v>996</v>
      </c>
      <c r="D833" s="92" t="s">
        <v>9</v>
      </c>
      <c r="E833" s="114">
        <v>812028016785</v>
      </c>
      <c r="F833" s="95">
        <v>129</v>
      </c>
      <c r="G833" s="96">
        <f>PRODUCT(F833,0.6)</f>
        <v>77.399999999999991</v>
      </c>
      <c r="H833" s="62"/>
    </row>
    <row r="834" spans="1:8" x14ac:dyDescent="0.45">
      <c r="A834" s="126"/>
      <c r="B834" s="165" t="s">
        <v>997</v>
      </c>
      <c r="C834" s="117" t="s">
        <v>996</v>
      </c>
      <c r="D834" s="92" t="s">
        <v>94</v>
      </c>
      <c r="E834" s="114">
        <v>812028016792</v>
      </c>
      <c r="F834" s="95">
        <v>129</v>
      </c>
      <c r="G834" s="96">
        <f>PRODUCT(F834,0.6)</f>
        <v>77.399999999999991</v>
      </c>
      <c r="H834" s="62"/>
    </row>
    <row r="835" spans="1:8" x14ac:dyDescent="0.45">
      <c r="A835" s="127"/>
      <c r="B835" s="166"/>
      <c r="C835" s="167"/>
      <c r="D835" s="62"/>
      <c r="E835" s="114"/>
      <c r="F835" s="95"/>
      <c r="G835" s="96"/>
      <c r="H835" s="62"/>
    </row>
    <row r="836" spans="1:8" s="49" customFormat="1" x14ac:dyDescent="0.45">
      <c r="A836" s="42"/>
      <c r="B836" s="43"/>
      <c r="C836" s="44"/>
      <c r="D836" s="44"/>
      <c r="E836" s="45"/>
      <c r="F836" s="46"/>
      <c r="G836" s="47"/>
      <c r="H836" s="48"/>
    </row>
    <row r="837" spans="1:8" x14ac:dyDescent="0.45">
      <c r="A837" s="124"/>
      <c r="B837" s="165" t="s">
        <v>998</v>
      </c>
      <c r="C837" s="117" t="s">
        <v>999</v>
      </c>
      <c r="D837" s="92" t="s">
        <v>9</v>
      </c>
      <c r="E837" s="114">
        <v>812028016808</v>
      </c>
      <c r="F837" s="95">
        <v>29.95</v>
      </c>
      <c r="G837" s="96">
        <f>PRODUCT(F837,0.6)</f>
        <v>17.97</v>
      </c>
      <c r="H837" s="62"/>
    </row>
    <row r="838" spans="1:8" x14ac:dyDescent="0.45">
      <c r="A838" s="126"/>
      <c r="B838" s="165" t="s">
        <v>1000</v>
      </c>
      <c r="C838" s="117" t="s">
        <v>999</v>
      </c>
      <c r="D838" s="92" t="s">
        <v>94</v>
      </c>
      <c r="E838" s="114">
        <v>812028016815</v>
      </c>
      <c r="F838" s="95">
        <v>29.95</v>
      </c>
      <c r="G838" s="96">
        <f>PRODUCT(F838,0.6)</f>
        <v>17.97</v>
      </c>
      <c r="H838" s="62"/>
    </row>
    <row r="839" spans="1:8" x14ac:dyDescent="0.45">
      <c r="A839" s="127"/>
      <c r="B839" s="62"/>
      <c r="C839" s="167"/>
      <c r="D839" s="62"/>
      <c r="E839" s="156"/>
      <c r="F839" s="157"/>
      <c r="G839" s="62"/>
      <c r="H839" s="62"/>
    </row>
    <row r="840" spans="1:8" s="49" customFormat="1" x14ac:dyDescent="0.45">
      <c r="A840" s="42"/>
      <c r="B840" s="43"/>
      <c r="C840" s="44"/>
      <c r="D840" s="44"/>
      <c r="E840" s="45"/>
      <c r="F840" s="46"/>
      <c r="G840" s="47"/>
      <c r="H840" s="48"/>
    </row>
    <row r="841" spans="1:8" x14ac:dyDescent="0.45">
      <c r="A841" s="168"/>
      <c r="B841" s="52" t="s">
        <v>60</v>
      </c>
      <c r="C841" s="52" t="s">
        <v>392</v>
      </c>
      <c r="D841" s="52" t="s">
        <v>61</v>
      </c>
      <c r="E841" s="53" t="s">
        <v>62</v>
      </c>
      <c r="F841" s="54" t="s">
        <v>63</v>
      </c>
      <c r="G841" s="52" t="s">
        <v>64</v>
      </c>
      <c r="H841" s="55" t="s">
        <v>65</v>
      </c>
    </row>
    <row r="842" spans="1:8" x14ac:dyDescent="0.45">
      <c r="A842" s="129"/>
      <c r="B842" s="91" t="s">
        <v>1001</v>
      </c>
      <c r="C842" s="93" t="s">
        <v>1002</v>
      </c>
      <c r="D842" s="92" t="s">
        <v>9</v>
      </c>
      <c r="E842" s="94">
        <v>812028011742</v>
      </c>
      <c r="F842" s="95">
        <v>99</v>
      </c>
      <c r="G842" s="96">
        <f>PRODUCT(F842,0.6)</f>
        <v>59.4</v>
      </c>
      <c r="H842" s="115"/>
    </row>
    <row r="843" spans="1:8" x14ac:dyDescent="0.45">
      <c r="A843" s="90"/>
      <c r="B843" s="91" t="s">
        <v>1003</v>
      </c>
      <c r="C843" s="93" t="s">
        <v>1002</v>
      </c>
      <c r="D843" s="92" t="s">
        <v>1004</v>
      </c>
      <c r="E843" s="94">
        <v>812028015191</v>
      </c>
      <c r="F843" s="95">
        <v>99</v>
      </c>
      <c r="G843" s="96">
        <f>PRODUCT(F843,0.6)</f>
        <v>59.4</v>
      </c>
      <c r="H843" s="115"/>
    </row>
    <row r="844" spans="1:8" s="49" customFormat="1" x14ac:dyDescent="0.45">
      <c r="A844" s="42"/>
      <c r="B844" s="43"/>
      <c r="C844" s="44"/>
      <c r="D844" s="44"/>
      <c r="E844" s="45"/>
      <c r="F844" s="46"/>
      <c r="G844" s="47"/>
      <c r="H844" s="48"/>
    </row>
    <row r="845" spans="1:8" x14ac:dyDescent="0.45">
      <c r="A845" s="98"/>
      <c r="B845" s="91" t="s">
        <v>1005</v>
      </c>
      <c r="C845" s="93" t="s">
        <v>1006</v>
      </c>
      <c r="D845" s="92" t="s">
        <v>9</v>
      </c>
      <c r="E845" s="70">
        <v>810039450710</v>
      </c>
      <c r="F845" s="95">
        <v>39.950000000000003</v>
      </c>
      <c r="G845" s="96">
        <f t="shared" ref="G845:G848" si="85">PRODUCT(F845,0.6)</f>
        <v>23.970000000000002</v>
      </c>
      <c r="H845" s="115"/>
    </row>
    <row r="846" spans="1:8" x14ac:dyDescent="0.45">
      <c r="A846" s="98"/>
      <c r="B846" s="91" t="s">
        <v>1007</v>
      </c>
      <c r="C846" s="93" t="s">
        <v>1008</v>
      </c>
      <c r="D846" s="92" t="s">
        <v>1009</v>
      </c>
      <c r="E846" s="70">
        <v>810039450727</v>
      </c>
      <c r="F846" s="95">
        <v>99</v>
      </c>
      <c r="G846" s="96">
        <f t="shared" si="85"/>
        <v>59.4</v>
      </c>
      <c r="H846" s="115"/>
    </row>
    <row r="847" spans="1:8" x14ac:dyDescent="0.45">
      <c r="A847" s="98"/>
      <c r="B847" s="91" t="s">
        <v>1010</v>
      </c>
      <c r="C847" s="93" t="s">
        <v>1011</v>
      </c>
      <c r="D847" s="92" t="s">
        <v>1009</v>
      </c>
      <c r="E847" s="70">
        <v>810039450734</v>
      </c>
      <c r="F847" s="95">
        <v>99</v>
      </c>
      <c r="G847" s="96">
        <f t="shared" si="85"/>
        <v>59.4</v>
      </c>
      <c r="H847" s="115"/>
    </row>
    <row r="848" spans="1:8" x14ac:dyDescent="0.45">
      <c r="A848" s="98"/>
      <c r="B848" s="91" t="s">
        <v>1012</v>
      </c>
      <c r="C848" s="93" t="s">
        <v>1013</v>
      </c>
      <c r="D848" s="92" t="s">
        <v>1009</v>
      </c>
      <c r="E848" s="70">
        <v>810039450741</v>
      </c>
      <c r="F848" s="95">
        <v>99</v>
      </c>
      <c r="G848" s="96">
        <f t="shared" si="85"/>
        <v>59.4</v>
      </c>
      <c r="H848" s="115"/>
    </row>
    <row r="849" spans="1:8" x14ac:dyDescent="0.45">
      <c r="A849" s="98"/>
      <c r="B849" s="91"/>
      <c r="C849" s="93"/>
      <c r="D849" s="92"/>
      <c r="E849" s="114"/>
      <c r="F849" s="95"/>
      <c r="G849" s="96"/>
      <c r="H849" s="115"/>
    </row>
    <row r="850" spans="1:8" s="49" customFormat="1" x14ac:dyDescent="0.45">
      <c r="A850" s="42"/>
      <c r="B850" s="43"/>
      <c r="C850" s="44"/>
      <c r="D850" s="44"/>
      <c r="E850" s="169"/>
      <c r="F850" s="46"/>
      <c r="G850" s="47"/>
      <c r="H850" s="48"/>
    </row>
    <row r="851" spans="1:8" x14ac:dyDescent="0.45">
      <c r="A851" s="120"/>
      <c r="B851" s="91" t="s">
        <v>1014</v>
      </c>
      <c r="C851" s="93" t="s">
        <v>1015</v>
      </c>
      <c r="D851" s="121" t="s">
        <v>82</v>
      </c>
      <c r="E851" s="109">
        <v>810039450499</v>
      </c>
      <c r="F851" s="95">
        <v>99</v>
      </c>
      <c r="G851" s="96">
        <f>PRODUCT(F851,0.6)</f>
        <v>59.4</v>
      </c>
      <c r="H851" s="115"/>
    </row>
    <row r="852" spans="1:8" x14ac:dyDescent="0.45">
      <c r="A852" s="90"/>
      <c r="B852" s="91" t="s">
        <v>1016</v>
      </c>
      <c r="C852" s="93" t="s">
        <v>1015</v>
      </c>
      <c r="D852" s="92" t="s">
        <v>403</v>
      </c>
      <c r="E852" s="109">
        <v>810039450505</v>
      </c>
      <c r="F852" s="95">
        <v>99</v>
      </c>
      <c r="G852" s="96">
        <f>PRODUCT(F852,0.6)</f>
        <v>59.4</v>
      </c>
      <c r="H852" s="115"/>
    </row>
    <row r="853" spans="1:8" x14ac:dyDescent="0.45">
      <c r="A853" s="98"/>
      <c r="B853" s="91"/>
      <c r="C853" s="93"/>
      <c r="D853" s="92"/>
      <c r="E853" s="114"/>
      <c r="F853" s="95"/>
      <c r="G853" s="96"/>
      <c r="H853" s="115"/>
    </row>
    <row r="854" spans="1:8" s="49" customFormat="1" x14ac:dyDescent="0.45">
      <c r="A854" s="42"/>
      <c r="B854" s="43"/>
      <c r="C854" s="44"/>
      <c r="D854" s="44"/>
      <c r="E854" s="45"/>
      <c r="F854" s="46"/>
      <c r="G854" s="47"/>
      <c r="H854" s="48"/>
    </row>
    <row r="855" spans="1:8" x14ac:dyDescent="0.45">
      <c r="A855" s="120"/>
      <c r="B855" s="91" t="s">
        <v>1017</v>
      </c>
      <c r="C855" s="93" t="s">
        <v>1018</v>
      </c>
      <c r="D855" s="92" t="s">
        <v>403</v>
      </c>
      <c r="E855" s="114">
        <v>812028014514</v>
      </c>
      <c r="F855" s="95">
        <v>199</v>
      </c>
      <c r="G855" s="96">
        <f>PRODUCT(F855,0.6)</f>
        <v>119.39999999999999</v>
      </c>
      <c r="H855" s="115"/>
    </row>
    <row r="856" spans="1:8" x14ac:dyDescent="0.45">
      <c r="A856" s="90"/>
      <c r="B856" s="91" t="s">
        <v>1019</v>
      </c>
      <c r="C856" s="93" t="s">
        <v>1020</v>
      </c>
      <c r="D856" s="92" t="s">
        <v>403</v>
      </c>
      <c r="E856" s="114">
        <v>812028011193</v>
      </c>
      <c r="F856" s="95">
        <v>229</v>
      </c>
      <c r="G856" s="96">
        <f>PRODUCT(F856,0.6)</f>
        <v>137.4</v>
      </c>
      <c r="H856" s="115"/>
    </row>
    <row r="857" spans="1:8" x14ac:dyDescent="0.45">
      <c r="A857" s="98"/>
      <c r="B857" s="143"/>
      <c r="C857" s="144"/>
      <c r="D857" s="115"/>
      <c r="E857" s="114"/>
      <c r="F857" s="95"/>
      <c r="G857" s="96"/>
      <c r="H857" s="115"/>
    </row>
    <row r="858" spans="1:8" s="49" customFormat="1" x14ac:dyDescent="0.45">
      <c r="A858" s="42"/>
      <c r="B858" s="43"/>
      <c r="C858" s="44"/>
      <c r="D858" s="44"/>
      <c r="E858" s="45"/>
      <c r="F858" s="46"/>
      <c r="G858" s="47"/>
      <c r="H858" s="48"/>
    </row>
    <row r="859" spans="1:8" x14ac:dyDescent="0.45">
      <c r="A859" s="120"/>
      <c r="B859" s="91" t="s">
        <v>1021</v>
      </c>
      <c r="C859" s="93" t="s">
        <v>1022</v>
      </c>
      <c r="D859" s="92" t="s">
        <v>403</v>
      </c>
      <c r="E859" s="114">
        <v>812028014521</v>
      </c>
      <c r="F859" s="95">
        <v>279</v>
      </c>
      <c r="G859" s="96">
        <f>PRODUCT(F859,0.6)</f>
        <v>167.4</v>
      </c>
      <c r="H859" s="115"/>
    </row>
    <row r="860" spans="1:8" x14ac:dyDescent="0.45">
      <c r="A860" s="90"/>
      <c r="B860" s="91" t="s">
        <v>1023</v>
      </c>
      <c r="C860" s="93" t="s">
        <v>1024</v>
      </c>
      <c r="D860" s="92" t="s">
        <v>403</v>
      </c>
      <c r="E860" s="114">
        <v>812028014569</v>
      </c>
      <c r="F860" s="95">
        <v>299</v>
      </c>
      <c r="G860" s="96">
        <f>PRODUCT(F860,0.6)</f>
        <v>179.4</v>
      </c>
      <c r="H860" s="115"/>
    </row>
    <row r="861" spans="1:8" x14ac:dyDescent="0.45">
      <c r="A861" s="98"/>
      <c r="B861" s="143"/>
      <c r="C861" s="144"/>
      <c r="D861" s="115"/>
      <c r="E861" s="114"/>
      <c r="F861" s="95"/>
      <c r="G861" s="96"/>
      <c r="H861" s="115"/>
    </row>
    <row r="862" spans="1:8" s="49" customFormat="1" x14ac:dyDescent="0.45">
      <c r="A862" s="42"/>
      <c r="B862" s="43"/>
      <c r="C862" s="44"/>
      <c r="D862" s="44"/>
      <c r="E862" s="45"/>
      <c r="F862" s="46"/>
      <c r="G862" s="47"/>
      <c r="H862" s="48"/>
    </row>
    <row r="863" spans="1:8" x14ac:dyDescent="0.45">
      <c r="A863" s="120"/>
      <c r="B863" s="91" t="s">
        <v>1025</v>
      </c>
      <c r="C863" s="93" t="s">
        <v>1026</v>
      </c>
      <c r="D863" s="92" t="s">
        <v>403</v>
      </c>
      <c r="E863" s="114">
        <v>812028014538</v>
      </c>
      <c r="F863" s="95">
        <v>449</v>
      </c>
      <c r="G863" s="96">
        <f>PRODUCT(F863,0.6)</f>
        <v>269.39999999999998</v>
      </c>
      <c r="H863" s="115"/>
    </row>
    <row r="864" spans="1:8" x14ac:dyDescent="0.45">
      <c r="A864" s="98"/>
      <c r="B864" s="143"/>
      <c r="C864" s="144"/>
      <c r="D864" s="115"/>
      <c r="E864" s="114"/>
      <c r="F864" s="95"/>
      <c r="G864" s="96"/>
      <c r="H864" s="115"/>
    </row>
    <row r="865" spans="1:8" s="49" customFormat="1" x14ac:dyDescent="0.45">
      <c r="A865" s="42"/>
      <c r="B865" s="43"/>
      <c r="C865" s="44"/>
      <c r="D865" s="44"/>
      <c r="E865" s="45"/>
      <c r="F865" s="46"/>
      <c r="G865" s="47"/>
      <c r="H865" s="48"/>
    </row>
    <row r="866" spans="1:8" x14ac:dyDescent="0.45">
      <c r="A866" s="120"/>
      <c r="B866" s="91" t="s">
        <v>1027</v>
      </c>
      <c r="C866" s="93" t="s">
        <v>1028</v>
      </c>
      <c r="D866" s="92" t="s">
        <v>435</v>
      </c>
      <c r="E866" s="114">
        <v>812028014552</v>
      </c>
      <c r="F866" s="95">
        <v>749</v>
      </c>
      <c r="G866" s="96">
        <f>PRODUCT(F866,0.64)</f>
        <v>479.36</v>
      </c>
      <c r="H866" s="115"/>
    </row>
    <row r="867" spans="1:8" x14ac:dyDescent="0.45">
      <c r="A867" s="90"/>
      <c r="B867" s="143"/>
      <c r="C867" s="144"/>
      <c r="D867" s="115"/>
      <c r="E867" s="94"/>
      <c r="F867" s="95"/>
      <c r="G867" s="96"/>
      <c r="H867" s="115"/>
    </row>
    <row r="868" spans="1:8" x14ac:dyDescent="0.45">
      <c r="A868" s="98"/>
      <c r="B868" s="143"/>
      <c r="C868" s="144"/>
      <c r="D868" s="115"/>
      <c r="E868" s="114"/>
      <c r="F868" s="95"/>
      <c r="G868" s="96"/>
      <c r="H868" s="115"/>
    </row>
    <row r="869" spans="1:8" s="49" customFormat="1" x14ac:dyDescent="0.45">
      <c r="A869" s="42"/>
      <c r="B869" s="43"/>
      <c r="C869" s="44"/>
      <c r="D869" s="44"/>
      <c r="E869" s="45"/>
      <c r="F869" s="46"/>
      <c r="G869" s="47"/>
      <c r="H869" s="48"/>
    </row>
    <row r="870" spans="1:8" x14ac:dyDescent="0.45">
      <c r="A870" s="120"/>
      <c r="B870" s="91" t="s">
        <v>1029</v>
      </c>
      <c r="C870" s="93" t="s">
        <v>1030</v>
      </c>
      <c r="D870" s="92" t="s">
        <v>435</v>
      </c>
      <c r="E870" s="114">
        <v>812028014545</v>
      </c>
      <c r="F870" s="95">
        <v>849</v>
      </c>
      <c r="G870" s="96">
        <f>PRODUCT(F870,0.64)</f>
        <v>543.36</v>
      </c>
      <c r="H870" s="115"/>
    </row>
    <row r="871" spans="1:8" x14ac:dyDescent="0.45">
      <c r="A871" s="90"/>
      <c r="B871" s="143"/>
      <c r="C871" s="144"/>
      <c r="D871" s="115"/>
      <c r="E871" s="114"/>
      <c r="F871" s="95"/>
      <c r="G871" s="96"/>
      <c r="H871" s="115"/>
    </row>
    <row r="872" spans="1:8" x14ac:dyDescent="0.45">
      <c r="A872" s="98"/>
      <c r="B872" s="143"/>
      <c r="C872" s="144"/>
      <c r="D872" s="115"/>
      <c r="E872" s="114"/>
      <c r="F872" s="95"/>
      <c r="G872" s="96"/>
      <c r="H872" s="115"/>
    </row>
    <row r="873" spans="1:8" s="49" customFormat="1" x14ac:dyDescent="0.45">
      <c r="A873" s="42"/>
      <c r="B873" s="43"/>
      <c r="C873" s="44"/>
      <c r="D873" s="44"/>
      <c r="E873" s="45"/>
      <c r="F873" s="46"/>
      <c r="G873" s="47"/>
      <c r="H873" s="48"/>
    </row>
    <row r="874" spans="1:8" s="49" customFormat="1" x14ac:dyDescent="0.45">
      <c r="A874" s="42"/>
      <c r="B874" s="43"/>
      <c r="C874" s="44"/>
      <c r="D874" s="44"/>
      <c r="E874" s="45"/>
      <c r="F874" s="46"/>
      <c r="G874" s="47"/>
      <c r="H874" s="48"/>
    </row>
  </sheetData>
  <sheetProtection selectLockedCells="1" selectUnlockedCells="1"/>
  <conditionalFormatting sqref="E311">
    <cfRule type="duplicateValues" dxfId="1" priority="2"/>
  </conditionalFormatting>
  <conditionalFormatting sqref="E391">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Service Member Request Form</vt:lpstr>
      <vt:lpstr>Sheet1</vt:lpstr>
      <vt:lpstr>Sheet 2</vt:lpstr>
      <vt:lpstr>'Service Member Request Form'!Print_Area</vt:lpstr>
    </vt:vector>
  </TitlesOfParts>
  <Manager/>
  <Company>EXCEL MADE EASY</Company>
  <LinksUpToDate>false</LinksUpToDate>
  <SharedDoc>false</SharedDoc>
  <HyperlinkBase>www.excelmadeeasy.com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ExcelMadeEasy</dc:creator>
  <cp:keywords/>
  <dc:description/>
  <cp:lastModifiedBy>aerri</cp:lastModifiedBy>
  <cp:revision/>
  <dcterms:created xsi:type="dcterms:W3CDTF">2014-11-24T15:08:28Z</dcterms:created>
  <dcterms:modified xsi:type="dcterms:W3CDTF">2020-06-19T18:54:06Z</dcterms:modified>
  <cp:category/>
  <cp:contentStatus/>
</cp:coreProperties>
</file>